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-CAR-007\Desktop\INFORMES\INFORMES\PROPOSICION 395 DE 2025\3 Recaudo de cartera por pagador 2025\"/>
    </mc:Choice>
  </mc:AlternateContent>
  <bookViews>
    <workbookView xWindow="0" yWindow="0" windowWidth="28800" windowHeight="11730"/>
  </bookViews>
  <sheets>
    <sheet name="Hoja1" sheetId="1" r:id="rId1"/>
  </sheets>
  <externalReferences>
    <externalReference r:id="rId2"/>
  </externalReferences>
  <definedNames>
    <definedName name="_xlnm._FilterDatabase" localSheetId="0" hidden="1">Hoja1!$A$8:$AP$228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227" i="1" l="1"/>
  <c r="AL227" i="1"/>
  <c r="AK227" i="1"/>
  <c r="AJ227" i="1"/>
  <c r="AI227" i="1"/>
  <c r="AH227" i="1"/>
  <c r="AG227" i="1"/>
  <c r="AF227" i="1"/>
  <c r="AE227" i="1"/>
  <c r="AD227" i="1"/>
  <c r="AC227" i="1"/>
  <c r="AB227" i="1"/>
  <c r="AA227" i="1"/>
  <c r="Z227" i="1"/>
  <c r="Y227" i="1"/>
  <c r="X227" i="1"/>
  <c r="W227" i="1"/>
  <c r="V227" i="1"/>
  <c r="U227" i="1"/>
  <c r="T227" i="1"/>
  <c r="S227" i="1"/>
  <c r="R227" i="1"/>
  <c r="Q227" i="1"/>
  <c r="P227" i="1"/>
  <c r="O227" i="1"/>
  <c r="N227" i="1"/>
  <c r="M227" i="1"/>
  <c r="L227" i="1"/>
  <c r="K227" i="1"/>
  <c r="J227" i="1"/>
  <c r="H227" i="1"/>
  <c r="G227" i="1"/>
  <c r="E227" i="1"/>
  <c r="AO226" i="1"/>
  <c r="I226" i="1"/>
  <c r="D226" i="1"/>
  <c r="AO225" i="1"/>
  <c r="I225" i="1"/>
  <c r="D225" i="1"/>
  <c r="AO224" i="1"/>
  <c r="I224" i="1"/>
  <c r="D224" i="1"/>
  <c r="AO223" i="1"/>
  <c r="AN223" i="1"/>
  <c r="I223" i="1"/>
  <c r="F223" i="1"/>
  <c r="AO222" i="1"/>
  <c r="I222" i="1"/>
  <c r="D222" i="1"/>
  <c r="AM221" i="1"/>
  <c r="AL221" i="1"/>
  <c r="AK221" i="1"/>
  <c r="AJ221" i="1"/>
  <c r="AI221" i="1"/>
  <c r="AH221" i="1"/>
  <c r="AG221" i="1"/>
  <c r="AF221" i="1"/>
  <c r="AE221" i="1"/>
  <c r="AD221" i="1"/>
  <c r="AC221" i="1"/>
  <c r="AB221" i="1"/>
  <c r="AA221" i="1"/>
  <c r="Z221" i="1"/>
  <c r="Y221" i="1"/>
  <c r="X221" i="1"/>
  <c r="W221" i="1"/>
  <c r="V221" i="1"/>
  <c r="U221" i="1"/>
  <c r="T221" i="1"/>
  <c r="S221" i="1"/>
  <c r="R221" i="1"/>
  <c r="Q221" i="1"/>
  <c r="P221" i="1"/>
  <c r="O221" i="1"/>
  <c r="N221" i="1"/>
  <c r="M221" i="1"/>
  <c r="L221" i="1"/>
  <c r="K221" i="1"/>
  <c r="J221" i="1"/>
  <c r="H221" i="1"/>
  <c r="G221" i="1"/>
  <c r="AO220" i="1"/>
  <c r="AN220" i="1"/>
  <c r="I220" i="1"/>
  <c r="F220" i="1"/>
  <c r="AO219" i="1"/>
  <c r="AN219" i="1"/>
  <c r="I219" i="1"/>
  <c r="F219" i="1"/>
  <c r="AO218" i="1"/>
  <c r="AN218" i="1"/>
  <c r="I218" i="1"/>
  <c r="F218" i="1"/>
  <c r="AO217" i="1"/>
  <c r="AN217" i="1"/>
  <c r="I217" i="1"/>
  <c r="F217" i="1"/>
  <c r="I216" i="1"/>
  <c r="E216" i="1"/>
  <c r="AO216" i="1" s="1"/>
  <c r="I215" i="1"/>
  <c r="E215" i="1"/>
  <c r="AO215" i="1" s="1"/>
  <c r="I214" i="1"/>
  <c r="E214" i="1"/>
  <c r="AO214" i="1" s="1"/>
  <c r="I213" i="1"/>
  <c r="E213" i="1"/>
  <c r="AM211" i="1"/>
  <c r="AL211" i="1"/>
  <c r="AK211" i="1"/>
  <c r="AJ211" i="1"/>
  <c r="AI211" i="1"/>
  <c r="AH211" i="1"/>
  <c r="AG211" i="1"/>
  <c r="AF211" i="1"/>
  <c r="AE211" i="1"/>
  <c r="AD211" i="1"/>
  <c r="AC211" i="1"/>
  <c r="AB211" i="1"/>
  <c r="AA211" i="1"/>
  <c r="Z211" i="1"/>
  <c r="Y211" i="1"/>
  <c r="X211" i="1"/>
  <c r="W211" i="1"/>
  <c r="V211" i="1"/>
  <c r="U211" i="1"/>
  <c r="T211" i="1"/>
  <c r="S211" i="1"/>
  <c r="R211" i="1"/>
  <c r="Q211" i="1"/>
  <c r="P211" i="1"/>
  <c r="O211" i="1"/>
  <c r="N211" i="1"/>
  <c r="M211" i="1"/>
  <c r="L211" i="1"/>
  <c r="K211" i="1"/>
  <c r="J211" i="1"/>
  <c r="H211" i="1"/>
  <c r="G211" i="1"/>
  <c r="E211" i="1"/>
  <c r="D211" i="1"/>
  <c r="AO210" i="1"/>
  <c r="AO211" i="1" s="1"/>
  <c r="AN210" i="1"/>
  <c r="AN211" i="1" s="1"/>
  <c r="I210" i="1"/>
  <c r="F210" i="1"/>
  <c r="F211" i="1" s="1"/>
  <c r="AM209" i="1"/>
  <c r="AL209" i="1"/>
  <c r="AK209" i="1"/>
  <c r="AJ209" i="1"/>
  <c r="AI209" i="1"/>
  <c r="AH209" i="1"/>
  <c r="AG209" i="1"/>
  <c r="AF209" i="1"/>
  <c r="AE209" i="1"/>
  <c r="AD209" i="1"/>
  <c r="AC209" i="1"/>
  <c r="AB209" i="1"/>
  <c r="AA209" i="1"/>
  <c r="Z209" i="1"/>
  <c r="Y209" i="1"/>
  <c r="X209" i="1"/>
  <c r="W209" i="1"/>
  <c r="V209" i="1"/>
  <c r="U209" i="1"/>
  <c r="T209" i="1"/>
  <c r="S209" i="1"/>
  <c r="R209" i="1"/>
  <c r="Q209" i="1"/>
  <c r="P209" i="1"/>
  <c r="O209" i="1"/>
  <c r="N209" i="1"/>
  <c r="M209" i="1"/>
  <c r="L209" i="1"/>
  <c r="K209" i="1"/>
  <c r="J209" i="1"/>
  <c r="H209" i="1"/>
  <c r="G209" i="1"/>
  <c r="E209" i="1"/>
  <c r="D209" i="1"/>
  <c r="AO208" i="1"/>
  <c r="AN208" i="1"/>
  <c r="I208" i="1"/>
  <c r="F208" i="1"/>
  <c r="AO207" i="1"/>
  <c r="AN207" i="1"/>
  <c r="I207" i="1"/>
  <c r="F207" i="1"/>
  <c r="AO206" i="1"/>
  <c r="AN206" i="1"/>
  <c r="I206" i="1"/>
  <c r="F206" i="1"/>
  <c r="AP206" i="1" s="1"/>
  <c r="AO205" i="1"/>
  <c r="AN205" i="1"/>
  <c r="I205" i="1"/>
  <c r="F205" i="1"/>
  <c r="AO204" i="1"/>
  <c r="AN204" i="1"/>
  <c r="I204" i="1"/>
  <c r="F204" i="1"/>
  <c r="AO203" i="1"/>
  <c r="AN203" i="1"/>
  <c r="I203" i="1"/>
  <c r="F203" i="1"/>
  <c r="AO202" i="1"/>
  <c r="AN202" i="1"/>
  <c r="I202" i="1"/>
  <c r="F202" i="1"/>
  <c r="AP202" i="1" s="1"/>
  <c r="AO201" i="1"/>
  <c r="AN201" i="1"/>
  <c r="I201" i="1"/>
  <c r="F201" i="1"/>
  <c r="AO200" i="1"/>
  <c r="AN200" i="1"/>
  <c r="I200" i="1"/>
  <c r="F200" i="1"/>
  <c r="AP200" i="1" s="1"/>
  <c r="AO199" i="1"/>
  <c r="AN199" i="1"/>
  <c r="I199" i="1"/>
  <c r="F199" i="1"/>
  <c r="AO198" i="1"/>
  <c r="AN198" i="1"/>
  <c r="I198" i="1"/>
  <c r="F198" i="1"/>
  <c r="AO197" i="1"/>
  <c r="AN197" i="1"/>
  <c r="I197" i="1"/>
  <c r="F197" i="1"/>
  <c r="AO196" i="1"/>
  <c r="AN196" i="1"/>
  <c r="I196" i="1"/>
  <c r="F196" i="1"/>
  <c r="AO195" i="1"/>
  <c r="AN195" i="1"/>
  <c r="I195" i="1"/>
  <c r="F195" i="1"/>
  <c r="AO194" i="1"/>
  <c r="AN194" i="1"/>
  <c r="I194" i="1"/>
  <c r="F194" i="1"/>
  <c r="AP194" i="1" s="1"/>
  <c r="AO193" i="1"/>
  <c r="AN193" i="1"/>
  <c r="I193" i="1"/>
  <c r="F193" i="1"/>
  <c r="AO192" i="1"/>
  <c r="AN192" i="1"/>
  <c r="I192" i="1"/>
  <c r="F192" i="1"/>
  <c r="AP192" i="1" s="1"/>
  <c r="AO191" i="1"/>
  <c r="AN191" i="1"/>
  <c r="I191" i="1"/>
  <c r="F191" i="1"/>
  <c r="AO190" i="1"/>
  <c r="AN190" i="1"/>
  <c r="I190" i="1"/>
  <c r="F190" i="1"/>
  <c r="AP190" i="1" s="1"/>
  <c r="AO189" i="1"/>
  <c r="AN189" i="1"/>
  <c r="I189" i="1"/>
  <c r="F189" i="1"/>
  <c r="AO188" i="1"/>
  <c r="AN188" i="1"/>
  <c r="I188" i="1"/>
  <c r="F188" i="1"/>
  <c r="AO187" i="1"/>
  <c r="AN187" i="1"/>
  <c r="I187" i="1"/>
  <c r="F187" i="1"/>
  <c r="AO186" i="1"/>
  <c r="AN186" i="1"/>
  <c r="I186" i="1"/>
  <c r="F186" i="1"/>
  <c r="AP186" i="1" s="1"/>
  <c r="AO185" i="1"/>
  <c r="AN185" i="1"/>
  <c r="I185" i="1"/>
  <c r="F185" i="1"/>
  <c r="AO184" i="1"/>
  <c r="AN184" i="1"/>
  <c r="I184" i="1"/>
  <c r="F184" i="1"/>
  <c r="AP184" i="1" s="1"/>
  <c r="AO183" i="1"/>
  <c r="AN183" i="1"/>
  <c r="I183" i="1"/>
  <c r="F183" i="1"/>
  <c r="AO182" i="1"/>
  <c r="AN182" i="1"/>
  <c r="I182" i="1"/>
  <c r="F182" i="1"/>
  <c r="AP182" i="1" s="1"/>
  <c r="AM181" i="1"/>
  <c r="AL181" i="1"/>
  <c r="AK181" i="1"/>
  <c r="AJ181" i="1"/>
  <c r="AI181" i="1"/>
  <c r="AH181" i="1"/>
  <c r="AG181" i="1"/>
  <c r="AF181" i="1"/>
  <c r="AE181" i="1"/>
  <c r="AD181" i="1"/>
  <c r="AC181" i="1"/>
  <c r="AB181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H181" i="1"/>
  <c r="G181" i="1"/>
  <c r="E181" i="1"/>
  <c r="D181" i="1"/>
  <c r="AO180" i="1"/>
  <c r="AN180" i="1"/>
  <c r="I180" i="1"/>
  <c r="F180" i="1"/>
  <c r="AO179" i="1"/>
  <c r="AN179" i="1"/>
  <c r="I179" i="1"/>
  <c r="F179" i="1"/>
  <c r="AO178" i="1"/>
  <c r="AN178" i="1"/>
  <c r="I178" i="1"/>
  <c r="F178" i="1"/>
  <c r="AO177" i="1"/>
  <c r="AN177" i="1"/>
  <c r="I177" i="1"/>
  <c r="F177" i="1"/>
  <c r="AO176" i="1"/>
  <c r="AN176" i="1"/>
  <c r="I176" i="1"/>
  <c r="F176" i="1"/>
  <c r="AO175" i="1"/>
  <c r="AN175" i="1"/>
  <c r="I175" i="1"/>
  <c r="F175" i="1"/>
  <c r="AM174" i="1"/>
  <c r="AL174" i="1"/>
  <c r="AK174" i="1"/>
  <c r="AJ174" i="1"/>
  <c r="AI174" i="1"/>
  <c r="AH174" i="1"/>
  <c r="AG174" i="1"/>
  <c r="AF174" i="1"/>
  <c r="AE174" i="1"/>
  <c r="AD174" i="1"/>
  <c r="AC174" i="1"/>
  <c r="AB174" i="1"/>
  <c r="AA174" i="1"/>
  <c r="Z174" i="1"/>
  <c r="Y174" i="1"/>
  <c r="X174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H174" i="1"/>
  <c r="G174" i="1"/>
  <c r="E174" i="1"/>
  <c r="D174" i="1"/>
  <c r="AO173" i="1"/>
  <c r="AN173" i="1"/>
  <c r="I173" i="1"/>
  <c r="F173" i="1"/>
  <c r="AP173" i="1" s="1"/>
  <c r="AO172" i="1"/>
  <c r="AN172" i="1"/>
  <c r="I172" i="1"/>
  <c r="F172" i="1"/>
  <c r="AO171" i="1"/>
  <c r="AN171" i="1"/>
  <c r="I171" i="1"/>
  <c r="F171" i="1"/>
  <c r="AO170" i="1"/>
  <c r="AN170" i="1"/>
  <c r="I170" i="1"/>
  <c r="F170" i="1"/>
  <c r="AO169" i="1"/>
  <c r="AN169" i="1"/>
  <c r="I169" i="1"/>
  <c r="F169" i="1"/>
  <c r="AO168" i="1"/>
  <c r="AN168" i="1"/>
  <c r="I168" i="1"/>
  <c r="F168" i="1"/>
  <c r="AO167" i="1"/>
  <c r="AN167" i="1"/>
  <c r="I167" i="1"/>
  <c r="F167" i="1"/>
  <c r="AO166" i="1"/>
  <c r="AN166" i="1"/>
  <c r="I166" i="1"/>
  <c r="F166" i="1"/>
  <c r="AO165" i="1"/>
  <c r="AN165" i="1"/>
  <c r="I165" i="1"/>
  <c r="F165" i="1"/>
  <c r="AP165" i="1" s="1"/>
  <c r="AO164" i="1"/>
  <c r="AN164" i="1"/>
  <c r="I164" i="1"/>
  <c r="F164" i="1"/>
  <c r="AO163" i="1"/>
  <c r="AN163" i="1"/>
  <c r="I163" i="1"/>
  <c r="F163" i="1"/>
  <c r="AO162" i="1"/>
  <c r="AN162" i="1"/>
  <c r="I162" i="1"/>
  <c r="F162" i="1"/>
  <c r="AO161" i="1"/>
  <c r="AN161" i="1"/>
  <c r="I161" i="1"/>
  <c r="F161" i="1"/>
  <c r="AO160" i="1"/>
  <c r="AN160" i="1"/>
  <c r="I160" i="1"/>
  <c r="F160" i="1"/>
  <c r="AO159" i="1"/>
  <c r="AN159" i="1"/>
  <c r="I159" i="1"/>
  <c r="F159" i="1"/>
  <c r="AO158" i="1"/>
  <c r="AN158" i="1"/>
  <c r="I158" i="1"/>
  <c r="F158" i="1"/>
  <c r="AO157" i="1"/>
  <c r="AN157" i="1"/>
  <c r="I157" i="1"/>
  <c r="F157" i="1"/>
  <c r="AP157" i="1" s="1"/>
  <c r="AO156" i="1"/>
  <c r="AN156" i="1"/>
  <c r="I156" i="1"/>
  <c r="F156" i="1"/>
  <c r="AM155" i="1"/>
  <c r="AL155" i="1"/>
  <c r="AK155" i="1"/>
  <c r="AJ155" i="1"/>
  <c r="AI155" i="1"/>
  <c r="AH155" i="1"/>
  <c r="AG155" i="1"/>
  <c r="AF155" i="1"/>
  <c r="AE155" i="1"/>
  <c r="AD155" i="1"/>
  <c r="AC155" i="1"/>
  <c r="AB155" i="1"/>
  <c r="AA155" i="1"/>
  <c r="Z155" i="1"/>
  <c r="Y155" i="1"/>
  <c r="X155" i="1"/>
  <c r="W155" i="1"/>
  <c r="V155" i="1"/>
  <c r="U155" i="1"/>
  <c r="T155" i="1"/>
  <c r="S155" i="1"/>
  <c r="R155" i="1"/>
  <c r="Q155" i="1"/>
  <c r="P155" i="1"/>
  <c r="O155" i="1"/>
  <c r="N155" i="1"/>
  <c r="M155" i="1"/>
  <c r="L155" i="1"/>
  <c r="K155" i="1"/>
  <c r="J155" i="1"/>
  <c r="H155" i="1"/>
  <c r="G155" i="1"/>
  <c r="E155" i="1"/>
  <c r="D155" i="1"/>
  <c r="AO154" i="1"/>
  <c r="AN154" i="1"/>
  <c r="I154" i="1"/>
  <c r="F154" i="1"/>
  <c r="AO153" i="1"/>
  <c r="AN153" i="1"/>
  <c r="I153" i="1"/>
  <c r="F153" i="1"/>
  <c r="AO152" i="1"/>
  <c r="AN152" i="1"/>
  <c r="I152" i="1"/>
  <c r="F152" i="1"/>
  <c r="AO151" i="1"/>
  <c r="AN151" i="1"/>
  <c r="I151" i="1"/>
  <c r="F151" i="1"/>
  <c r="AO150" i="1"/>
  <c r="AN150" i="1"/>
  <c r="I150" i="1"/>
  <c r="F150" i="1"/>
  <c r="AM149" i="1"/>
  <c r="AL149" i="1"/>
  <c r="AK149" i="1"/>
  <c r="AJ149" i="1"/>
  <c r="AI149" i="1"/>
  <c r="AH149" i="1"/>
  <c r="AG149" i="1"/>
  <c r="AF149" i="1"/>
  <c r="AE149" i="1"/>
  <c r="AD149" i="1"/>
  <c r="AC149" i="1"/>
  <c r="AB149" i="1"/>
  <c r="AA149" i="1"/>
  <c r="Z149" i="1"/>
  <c r="Y149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H149" i="1"/>
  <c r="G149" i="1"/>
  <c r="E149" i="1"/>
  <c r="D149" i="1"/>
  <c r="AO148" i="1"/>
  <c r="AO149" i="1" s="1"/>
  <c r="AN148" i="1"/>
  <c r="AN149" i="1" s="1"/>
  <c r="I148" i="1"/>
  <c r="I149" i="1" s="1"/>
  <c r="F148" i="1"/>
  <c r="AM147" i="1"/>
  <c r="AL147" i="1"/>
  <c r="AK147" i="1"/>
  <c r="AJ147" i="1"/>
  <c r="AI147" i="1"/>
  <c r="AH147" i="1"/>
  <c r="AG147" i="1"/>
  <c r="AF147" i="1"/>
  <c r="AE147" i="1"/>
  <c r="AD147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H147" i="1"/>
  <c r="G147" i="1"/>
  <c r="E147" i="1"/>
  <c r="D147" i="1"/>
  <c r="AO146" i="1"/>
  <c r="AN146" i="1"/>
  <c r="I146" i="1"/>
  <c r="F146" i="1"/>
  <c r="AO145" i="1"/>
  <c r="AN145" i="1"/>
  <c r="I145" i="1"/>
  <c r="F145" i="1"/>
  <c r="AP145" i="1" s="1"/>
  <c r="AO144" i="1"/>
  <c r="AN144" i="1"/>
  <c r="I144" i="1"/>
  <c r="F144" i="1"/>
  <c r="AO143" i="1"/>
  <c r="AN143" i="1"/>
  <c r="I143" i="1"/>
  <c r="F143" i="1"/>
  <c r="AM142" i="1"/>
  <c r="AL142" i="1"/>
  <c r="AK142" i="1"/>
  <c r="AJ142" i="1"/>
  <c r="AI142" i="1"/>
  <c r="AH142" i="1"/>
  <c r="AG142" i="1"/>
  <c r="AF142" i="1"/>
  <c r="AE142" i="1"/>
  <c r="AD142" i="1"/>
  <c r="AC142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H142" i="1"/>
  <c r="G142" i="1"/>
  <c r="E142" i="1"/>
  <c r="D142" i="1"/>
  <c r="AO141" i="1"/>
  <c r="AO142" i="1" s="1"/>
  <c r="AN141" i="1"/>
  <c r="AN142" i="1" s="1"/>
  <c r="I141" i="1"/>
  <c r="I142" i="1" s="1"/>
  <c r="F141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H140" i="1"/>
  <c r="G140" i="1"/>
  <c r="E140" i="1"/>
  <c r="D140" i="1"/>
  <c r="AO139" i="1"/>
  <c r="AN139" i="1"/>
  <c r="I139" i="1"/>
  <c r="F139" i="1"/>
  <c r="AO138" i="1"/>
  <c r="AN138" i="1"/>
  <c r="I138" i="1"/>
  <c r="F138" i="1"/>
  <c r="AM137" i="1"/>
  <c r="AL137" i="1"/>
  <c r="AK137" i="1"/>
  <c r="AJ137" i="1"/>
  <c r="AI137" i="1"/>
  <c r="AH137" i="1"/>
  <c r="AG137" i="1"/>
  <c r="AF137" i="1"/>
  <c r="AE137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H137" i="1"/>
  <c r="G137" i="1"/>
  <c r="E137" i="1"/>
  <c r="D137" i="1"/>
  <c r="AO136" i="1"/>
  <c r="AN136" i="1"/>
  <c r="I136" i="1"/>
  <c r="F136" i="1"/>
  <c r="AO135" i="1"/>
  <c r="AN135" i="1"/>
  <c r="I135" i="1"/>
  <c r="F135" i="1"/>
  <c r="AO134" i="1"/>
  <c r="AN134" i="1"/>
  <c r="I134" i="1"/>
  <c r="F134" i="1"/>
  <c r="AO133" i="1"/>
  <c r="AN133" i="1"/>
  <c r="I133" i="1"/>
  <c r="F133" i="1"/>
  <c r="AO132" i="1"/>
  <c r="AN132" i="1"/>
  <c r="I132" i="1"/>
  <c r="F132" i="1"/>
  <c r="AO131" i="1"/>
  <c r="AN131" i="1"/>
  <c r="I131" i="1"/>
  <c r="F131" i="1"/>
  <c r="AO130" i="1"/>
  <c r="AN130" i="1"/>
  <c r="I130" i="1"/>
  <c r="F130" i="1"/>
  <c r="AO129" i="1"/>
  <c r="AN129" i="1"/>
  <c r="I129" i="1"/>
  <c r="F129" i="1"/>
  <c r="AO128" i="1"/>
  <c r="AN128" i="1"/>
  <c r="I128" i="1"/>
  <c r="F128" i="1"/>
  <c r="AO127" i="1"/>
  <c r="AN127" i="1"/>
  <c r="I127" i="1"/>
  <c r="F127" i="1"/>
  <c r="AO126" i="1"/>
  <c r="AN126" i="1"/>
  <c r="I126" i="1"/>
  <c r="F126" i="1"/>
  <c r="AP126" i="1" s="1"/>
  <c r="AO125" i="1"/>
  <c r="AN125" i="1"/>
  <c r="I125" i="1"/>
  <c r="F125" i="1"/>
  <c r="AO124" i="1"/>
  <c r="AN124" i="1"/>
  <c r="I124" i="1"/>
  <c r="F124" i="1"/>
  <c r="AP124" i="1" s="1"/>
  <c r="AM123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H123" i="1"/>
  <c r="G123" i="1"/>
  <c r="E123" i="1"/>
  <c r="D123" i="1"/>
  <c r="AO122" i="1"/>
  <c r="AN122" i="1"/>
  <c r="I122" i="1"/>
  <c r="F122" i="1"/>
  <c r="AO121" i="1"/>
  <c r="AN121" i="1"/>
  <c r="I121" i="1"/>
  <c r="F121" i="1"/>
  <c r="AO120" i="1"/>
  <c r="AN120" i="1"/>
  <c r="I120" i="1"/>
  <c r="F120" i="1"/>
  <c r="AM119" i="1"/>
  <c r="AL119" i="1"/>
  <c r="AK119" i="1"/>
  <c r="AJ119" i="1"/>
  <c r="AI119" i="1"/>
  <c r="AH119" i="1"/>
  <c r="AG119" i="1"/>
  <c r="AF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H119" i="1"/>
  <c r="G119" i="1"/>
  <c r="E119" i="1"/>
  <c r="D119" i="1"/>
  <c r="AO118" i="1"/>
  <c r="AO119" i="1" s="1"/>
  <c r="AN118" i="1"/>
  <c r="AN119" i="1" s="1"/>
  <c r="I118" i="1"/>
  <c r="I119" i="1" s="1"/>
  <c r="F118" i="1"/>
  <c r="AM117" i="1"/>
  <c r="AL117" i="1"/>
  <c r="AK117" i="1"/>
  <c r="AJ117" i="1"/>
  <c r="AI117" i="1"/>
  <c r="AH117" i="1"/>
  <c r="AG117" i="1"/>
  <c r="AF117" i="1"/>
  <c r="AE117" i="1"/>
  <c r="AD117" i="1"/>
  <c r="AC117" i="1"/>
  <c r="AB117" i="1"/>
  <c r="AA117" i="1"/>
  <c r="Z117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H117" i="1"/>
  <c r="G117" i="1"/>
  <c r="E117" i="1"/>
  <c r="D117" i="1"/>
  <c r="AO116" i="1"/>
  <c r="AN116" i="1"/>
  <c r="I116" i="1"/>
  <c r="F116" i="1"/>
  <c r="AO115" i="1"/>
  <c r="AN115" i="1"/>
  <c r="I115" i="1"/>
  <c r="F115" i="1"/>
  <c r="AO114" i="1"/>
  <c r="AN114" i="1"/>
  <c r="I114" i="1"/>
  <c r="F114" i="1"/>
  <c r="AO113" i="1"/>
  <c r="AN113" i="1"/>
  <c r="I113" i="1"/>
  <c r="F113" i="1"/>
  <c r="AO112" i="1"/>
  <c r="AN112" i="1"/>
  <c r="I112" i="1"/>
  <c r="F112" i="1"/>
  <c r="AP112" i="1" s="1"/>
  <c r="AO111" i="1"/>
  <c r="AN111" i="1"/>
  <c r="I111" i="1"/>
  <c r="F111" i="1"/>
  <c r="AO110" i="1"/>
  <c r="AN110" i="1"/>
  <c r="I110" i="1"/>
  <c r="F110" i="1"/>
  <c r="AO109" i="1"/>
  <c r="AN109" i="1"/>
  <c r="I109" i="1"/>
  <c r="F109" i="1"/>
  <c r="AP109" i="1" s="1"/>
  <c r="AO108" i="1"/>
  <c r="AN108" i="1"/>
  <c r="I108" i="1"/>
  <c r="F108" i="1"/>
  <c r="AO107" i="1"/>
  <c r="AN107" i="1"/>
  <c r="I107" i="1"/>
  <c r="F107" i="1"/>
  <c r="AO106" i="1"/>
  <c r="AN106" i="1"/>
  <c r="I106" i="1"/>
  <c r="F106" i="1"/>
  <c r="AO105" i="1"/>
  <c r="AN105" i="1"/>
  <c r="I105" i="1"/>
  <c r="F105" i="1"/>
  <c r="AO104" i="1"/>
  <c r="AN104" i="1"/>
  <c r="I104" i="1"/>
  <c r="F104" i="1"/>
  <c r="AO103" i="1"/>
  <c r="AN103" i="1"/>
  <c r="I103" i="1"/>
  <c r="F103" i="1"/>
  <c r="AP103" i="1" s="1"/>
  <c r="AO102" i="1"/>
  <c r="AN102" i="1"/>
  <c r="I102" i="1"/>
  <c r="F102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H101" i="1"/>
  <c r="G101" i="1"/>
  <c r="E101" i="1"/>
  <c r="D101" i="1"/>
  <c r="AO100" i="1"/>
  <c r="AN100" i="1"/>
  <c r="I100" i="1"/>
  <c r="F100" i="1"/>
  <c r="AO99" i="1"/>
  <c r="AN99" i="1"/>
  <c r="I99" i="1"/>
  <c r="F99" i="1"/>
  <c r="AO98" i="1"/>
  <c r="AN98" i="1"/>
  <c r="I98" i="1"/>
  <c r="F98" i="1"/>
  <c r="AO97" i="1"/>
  <c r="AN97" i="1"/>
  <c r="I97" i="1"/>
  <c r="F97" i="1"/>
  <c r="AO96" i="1"/>
  <c r="AN96" i="1"/>
  <c r="I96" i="1"/>
  <c r="F96" i="1"/>
  <c r="AO95" i="1"/>
  <c r="AN95" i="1"/>
  <c r="I95" i="1"/>
  <c r="F95" i="1"/>
  <c r="AO94" i="1"/>
  <c r="AN94" i="1"/>
  <c r="I94" i="1"/>
  <c r="F94" i="1"/>
  <c r="AO93" i="1"/>
  <c r="AN93" i="1"/>
  <c r="I93" i="1"/>
  <c r="F93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H92" i="1"/>
  <c r="G92" i="1"/>
  <c r="E92" i="1"/>
  <c r="D92" i="1"/>
  <c r="AO91" i="1"/>
  <c r="AO92" i="1" s="1"/>
  <c r="AN91" i="1"/>
  <c r="AN92" i="1" s="1"/>
  <c r="I91" i="1"/>
  <c r="I92" i="1" s="1"/>
  <c r="F91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H90" i="1"/>
  <c r="G90" i="1"/>
  <c r="E90" i="1"/>
  <c r="D90" i="1"/>
  <c r="AO89" i="1"/>
  <c r="AN89" i="1"/>
  <c r="I89" i="1"/>
  <c r="F89" i="1"/>
  <c r="AO88" i="1"/>
  <c r="AN88" i="1"/>
  <c r="AN90" i="1" s="1"/>
  <c r="I88" i="1"/>
  <c r="F88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H87" i="1"/>
  <c r="G87" i="1"/>
  <c r="E87" i="1"/>
  <c r="D87" i="1"/>
  <c r="AO86" i="1"/>
  <c r="AN86" i="1"/>
  <c r="I86" i="1"/>
  <c r="F86" i="1"/>
  <c r="AO85" i="1"/>
  <c r="AN85" i="1"/>
  <c r="I85" i="1"/>
  <c r="F85" i="1"/>
  <c r="AO84" i="1"/>
  <c r="AN84" i="1"/>
  <c r="I84" i="1"/>
  <c r="F84" i="1"/>
  <c r="AO83" i="1"/>
  <c r="AN83" i="1"/>
  <c r="I83" i="1"/>
  <c r="F83" i="1"/>
  <c r="AO82" i="1"/>
  <c r="AN82" i="1"/>
  <c r="I82" i="1"/>
  <c r="F82" i="1"/>
  <c r="AO81" i="1"/>
  <c r="AN81" i="1"/>
  <c r="I81" i="1"/>
  <c r="F81" i="1"/>
  <c r="AO80" i="1"/>
  <c r="AN80" i="1"/>
  <c r="I80" i="1"/>
  <c r="F80" i="1"/>
  <c r="AO79" i="1"/>
  <c r="AN79" i="1"/>
  <c r="I79" i="1"/>
  <c r="F79" i="1"/>
  <c r="AO78" i="1"/>
  <c r="AN78" i="1"/>
  <c r="I78" i="1"/>
  <c r="F78" i="1"/>
  <c r="AO77" i="1"/>
  <c r="AN77" i="1"/>
  <c r="I77" i="1"/>
  <c r="F77" i="1"/>
  <c r="AO76" i="1"/>
  <c r="AN76" i="1"/>
  <c r="I76" i="1"/>
  <c r="F76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H75" i="1"/>
  <c r="G75" i="1"/>
  <c r="E75" i="1"/>
  <c r="D75" i="1"/>
  <c r="AO74" i="1"/>
  <c r="AN74" i="1"/>
  <c r="I74" i="1"/>
  <c r="F74" i="1"/>
  <c r="AO73" i="1"/>
  <c r="AN73" i="1"/>
  <c r="I73" i="1"/>
  <c r="F73" i="1"/>
  <c r="AO72" i="1"/>
  <c r="AN72" i="1"/>
  <c r="I72" i="1"/>
  <c r="F72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H71" i="1"/>
  <c r="G71" i="1"/>
  <c r="E71" i="1"/>
  <c r="D71" i="1"/>
  <c r="AO70" i="1"/>
  <c r="AN70" i="1"/>
  <c r="I70" i="1"/>
  <c r="F70" i="1"/>
  <c r="AO69" i="1"/>
  <c r="AN69" i="1"/>
  <c r="I69" i="1"/>
  <c r="F69" i="1"/>
  <c r="AO68" i="1"/>
  <c r="AN68" i="1"/>
  <c r="I68" i="1"/>
  <c r="F68" i="1"/>
  <c r="AO67" i="1"/>
  <c r="AN67" i="1"/>
  <c r="I67" i="1"/>
  <c r="F67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H66" i="1"/>
  <c r="G66" i="1"/>
  <c r="E66" i="1"/>
  <c r="D66" i="1"/>
  <c r="AO65" i="1"/>
  <c r="AO66" i="1" s="1"/>
  <c r="AN65" i="1"/>
  <c r="AN66" i="1" s="1"/>
  <c r="I65" i="1"/>
  <c r="I66" i="1" s="1"/>
  <c r="F65" i="1"/>
  <c r="F66" i="1" s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H64" i="1"/>
  <c r="G64" i="1"/>
  <c r="E64" i="1"/>
  <c r="D64" i="1"/>
  <c r="AO63" i="1"/>
  <c r="AO64" i="1" s="1"/>
  <c r="AN63" i="1"/>
  <c r="AN64" i="1" s="1"/>
  <c r="I63" i="1"/>
  <c r="I64" i="1" s="1"/>
  <c r="F63" i="1"/>
  <c r="F64" i="1" s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H62" i="1"/>
  <c r="G62" i="1"/>
  <c r="E62" i="1"/>
  <c r="D62" i="1"/>
  <c r="AO61" i="1"/>
  <c r="AN61" i="1"/>
  <c r="I61" i="1"/>
  <c r="F61" i="1"/>
  <c r="AO60" i="1"/>
  <c r="AN60" i="1"/>
  <c r="I60" i="1"/>
  <c r="F60" i="1"/>
  <c r="AO59" i="1"/>
  <c r="AN59" i="1"/>
  <c r="I59" i="1"/>
  <c r="F59" i="1"/>
  <c r="AO58" i="1"/>
  <c r="AN58" i="1"/>
  <c r="I58" i="1"/>
  <c r="F58" i="1"/>
  <c r="AO57" i="1"/>
  <c r="AN57" i="1"/>
  <c r="I57" i="1"/>
  <c r="F57" i="1"/>
  <c r="AO56" i="1"/>
  <c r="AN56" i="1"/>
  <c r="I56" i="1"/>
  <c r="F56" i="1"/>
  <c r="AO55" i="1"/>
  <c r="AN55" i="1"/>
  <c r="I55" i="1"/>
  <c r="F55" i="1"/>
  <c r="AO54" i="1"/>
  <c r="AN54" i="1"/>
  <c r="I54" i="1"/>
  <c r="F54" i="1"/>
  <c r="AO53" i="1"/>
  <c r="AN53" i="1"/>
  <c r="I53" i="1"/>
  <c r="F53" i="1"/>
  <c r="AO52" i="1"/>
  <c r="AN52" i="1"/>
  <c r="I52" i="1"/>
  <c r="F52" i="1"/>
  <c r="AO51" i="1"/>
  <c r="AN51" i="1"/>
  <c r="I51" i="1"/>
  <c r="F51" i="1"/>
  <c r="AO50" i="1"/>
  <c r="AN50" i="1"/>
  <c r="I50" i="1"/>
  <c r="F50" i="1"/>
  <c r="AO49" i="1"/>
  <c r="AN49" i="1"/>
  <c r="I49" i="1"/>
  <c r="F49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H48" i="1"/>
  <c r="G48" i="1"/>
  <c r="E48" i="1"/>
  <c r="D48" i="1"/>
  <c r="AO47" i="1"/>
  <c r="AO48" i="1" s="1"/>
  <c r="AN47" i="1"/>
  <c r="AN48" i="1" s="1"/>
  <c r="I47" i="1"/>
  <c r="I48" i="1" s="1"/>
  <c r="F47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H46" i="1"/>
  <c r="G46" i="1"/>
  <c r="E46" i="1"/>
  <c r="D46" i="1"/>
  <c r="AO45" i="1"/>
  <c r="AO46" i="1" s="1"/>
  <c r="AN45" i="1"/>
  <c r="AN46" i="1" s="1"/>
  <c r="I45" i="1"/>
  <c r="I46" i="1" s="1"/>
  <c r="F45" i="1"/>
  <c r="F46" i="1" s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H44" i="1"/>
  <c r="G44" i="1"/>
  <c r="E44" i="1"/>
  <c r="D44" i="1"/>
  <c r="AO43" i="1"/>
  <c r="AO44" i="1" s="1"/>
  <c r="AN43" i="1"/>
  <c r="AN44" i="1" s="1"/>
  <c r="I43" i="1"/>
  <c r="F43" i="1"/>
  <c r="F44" i="1" s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H42" i="1"/>
  <c r="G42" i="1"/>
  <c r="E42" i="1"/>
  <c r="D42" i="1"/>
  <c r="AO41" i="1"/>
  <c r="AN41" i="1"/>
  <c r="I41" i="1"/>
  <c r="F41" i="1"/>
  <c r="AO40" i="1"/>
  <c r="AN40" i="1"/>
  <c r="I40" i="1"/>
  <c r="F40" i="1"/>
  <c r="AO39" i="1"/>
  <c r="AN39" i="1"/>
  <c r="I39" i="1"/>
  <c r="F39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H38" i="1"/>
  <c r="G38" i="1"/>
  <c r="E38" i="1"/>
  <c r="D38" i="1"/>
  <c r="AO37" i="1"/>
  <c r="AN37" i="1"/>
  <c r="I37" i="1"/>
  <c r="F37" i="1"/>
  <c r="AO36" i="1"/>
  <c r="AN36" i="1"/>
  <c r="I36" i="1"/>
  <c r="F36" i="1"/>
  <c r="AO35" i="1"/>
  <c r="AN35" i="1"/>
  <c r="I35" i="1"/>
  <c r="F35" i="1"/>
  <c r="AO34" i="1"/>
  <c r="AN34" i="1"/>
  <c r="I34" i="1"/>
  <c r="F34" i="1"/>
  <c r="AO33" i="1"/>
  <c r="AN33" i="1"/>
  <c r="I33" i="1"/>
  <c r="F33" i="1"/>
  <c r="AO32" i="1"/>
  <c r="AN32" i="1"/>
  <c r="I32" i="1"/>
  <c r="F32" i="1"/>
  <c r="AO31" i="1"/>
  <c r="AN31" i="1"/>
  <c r="I31" i="1"/>
  <c r="F31" i="1"/>
  <c r="AO30" i="1"/>
  <c r="AN30" i="1"/>
  <c r="I30" i="1"/>
  <c r="F30" i="1"/>
  <c r="AO29" i="1"/>
  <c r="AN29" i="1"/>
  <c r="I29" i="1"/>
  <c r="F29" i="1"/>
  <c r="AO28" i="1"/>
  <c r="AN28" i="1"/>
  <c r="I28" i="1"/>
  <c r="F28" i="1"/>
  <c r="AO27" i="1"/>
  <c r="AN27" i="1"/>
  <c r="I27" i="1"/>
  <c r="F27" i="1"/>
  <c r="AO26" i="1"/>
  <c r="AN26" i="1"/>
  <c r="I26" i="1"/>
  <c r="F26" i="1"/>
  <c r="AO25" i="1"/>
  <c r="AN25" i="1"/>
  <c r="I25" i="1"/>
  <c r="F25" i="1"/>
  <c r="AP24" i="1"/>
  <c r="AO24" i="1"/>
  <c r="AN24" i="1"/>
  <c r="AO23" i="1"/>
  <c r="AN23" i="1"/>
  <c r="I23" i="1"/>
  <c r="F23" i="1"/>
  <c r="AO22" i="1"/>
  <c r="AN22" i="1"/>
  <c r="I22" i="1"/>
  <c r="AP22" i="1" s="1"/>
  <c r="F22" i="1"/>
  <c r="AO21" i="1"/>
  <c r="AN21" i="1"/>
  <c r="I21" i="1"/>
  <c r="F21" i="1"/>
  <c r="AO20" i="1"/>
  <c r="AN20" i="1"/>
  <c r="I20" i="1"/>
  <c r="F20" i="1"/>
  <c r="AO19" i="1"/>
  <c r="AN19" i="1"/>
  <c r="I19" i="1"/>
  <c r="F19" i="1"/>
  <c r="AO18" i="1"/>
  <c r="AN18" i="1"/>
  <c r="I18" i="1"/>
  <c r="AP18" i="1" s="1"/>
  <c r="F18" i="1"/>
  <c r="AO17" i="1"/>
  <c r="AN17" i="1"/>
  <c r="I17" i="1"/>
  <c r="F17" i="1"/>
  <c r="AO16" i="1"/>
  <c r="AN16" i="1"/>
  <c r="I16" i="1"/>
  <c r="F16" i="1"/>
  <c r="AO15" i="1"/>
  <c r="AN15" i="1"/>
  <c r="I15" i="1"/>
  <c r="F15" i="1"/>
  <c r="AO14" i="1"/>
  <c r="AN14" i="1"/>
  <c r="I14" i="1"/>
  <c r="AP14" i="1" s="1"/>
  <c r="F14" i="1"/>
  <c r="AO13" i="1"/>
  <c r="AN13" i="1"/>
  <c r="I13" i="1"/>
  <c r="F13" i="1"/>
  <c r="AO12" i="1"/>
  <c r="AN12" i="1"/>
  <c r="I12" i="1"/>
  <c r="F12" i="1"/>
  <c r="AO11" i="1"/>
  <c r="AN11" i="1"/>
  <c r="I11" i="1"/>
  <c r="F11" i="1"/>
  <c r="AO10" i="1"/>
  <c r="AN10" i="1"/>
  <c r="I10" i="1"/>
  <c r="AP10" i="1" s="1"/>
  <c r="F10" i="1"/>
  <c r="AP208" i="1" l="1"/>
  <c r="AP113" i="1"/>
  <c r="AP19" i="1"/>
  <c r="AP21" i="1"/>
  <c r="AP23" i="1"/>
  <c r="AP223" i="1"/>
  <c r="AO123" i="1"/>
  <c r="I75" i="1"/>
  <c r="AO87" i="1"/>
  <c r="AP122" i="1"/>
  <c r="AP139" i="1"/>
  <c r="AP151" i="1"/>
  <c r="AP36" i="1"/>
  <c r="AP41" i="1"/>
  <c r="AP49" i="1"/>
  <c r="AP51" i="1"/>
  <c r="AP53" i="1"/>
  <c r="AP55" i="1"/>
  <c r="AP59" i="1"/>
  <c r="AP73" i="1"/>
  <c r="AP127" i="1"/>
  <c r="AP156" i="1"/>
  <c r="AP158" i="1"/>
  <c r="AP160" i="1"/>
  <c r="AP162" i="1"/>
  <c r="AP164" i="1"/>
  <c r="AP166" i="1"/>
  <c r="AP168" i="1"/>
  <c r="AP183" i="1"/>
  <c r="AP191" i="1"/>
  <c r="AP195" i="1"/>
  <c r="AP199" i="1"/>
  <c r="AP207" i="1"/>
  <c r="AP217" i="1"/>
  <c r="AP69" i="1"/>
  <c r="AP50" i="1"/>
  <c r="AP56" i="1"/>
  <c r="AP60" i="1"/>
  <c r="AP89" i="1"/>
  <c r="AN140" i="1"/>
  <c r="AN147" i="1"/>
  <c r="AP68" i="1"/>
  <c r="AP93" i="1"/>
  <c r="AP98" i="1"/>
  <c r="AO147" i="1"/>
  <c r="AO181" i="1"/>
  <c r="AP154" i="1"/>
  <c r="AP28" i="1"/>
  <c r="AO75" i="1"/>
  <c r="AP146" i="1"/>
  <c r="AO227" i="1"/>
  <c r="I123" i="1"/>
  <c r="I147" i="1"/>
  <c r="AP176" i="1"/>
  <c r="I42" i="1"/>
  <c r="I90" i="1"/>
  <c r="AP102" i="1"/>
  <c r="AP138" i="1"/>
  <c r="AP140" i="1" s="1"/>
  <c r="AP25" i="1"/>
  <c r="AP27" i="1"/>
  <c r="AP29" i="1"/>
  <c r="AP35" i="1"/>
  <c r="AP80" i="1"/>
  <c r="AP84" i="1"/>
  <c r="AP86" i="1"/>
  <c r="AP91" i="1"/>
  <c r="AP92" i="1" s="1"/>
  <c r="AP57" i="1"/>
  <c r="AP43" i="1"/>
  <c r="AP44" i="1" s="1"/>
  <c r="AP81" i="1"/>
  <c r="AP83" i="1"/>
  <c r="AP128" i="1"/>
  <c r="AP130" i="1"/>
  <c r="AP132" i="1"/>
  <c r="AP134" i="1"/>
  <c r="AP141" i="1"/>
  <c r="AP142" i="1" s="1"/>
  <c r="AP148" i="1"/>
  <c r="AP149" i="1" s="1"/>
  <c r="I227" i="1"/>
  <c r="AP15" i="1"/>
  <c r="AO42" i="1"/>
  <c r="AP47" i="1"/>
  <c r="AP48" i="1" s="1"/>
  <c r="AP63" i="1"/>
  <c r="AP64" i="1" s="1"/>
  <c r="AP95" i="1"/>
  <c r="AP97" i="1"/>
  <c r="AP118" i="1"/>
  <c r="AP119" i="1" s="1"/>
  <c r="AP153" i="1"/>
  <c r="AP178" i="1"/>
  <c r="AP198" i="1"/>
  <c r="AP218" i="1"/>
  <c r="AP220" i="1"/>
  <c r="AP111" i="1"/>
  <c r="AP171" i="1"/>
  <c r="AP135" i="1"/>
  <c r="AP163" i="1"/>
  <c r="I87" i="1"/>
  <c r="AO90" i="1"/>
  <c r="AP121" i="1"/>
  <c r="AP129" i="1"/>
  <c r="AP133" i="1"/>
  <c r="AP172" i="1"/>
  <c r="AP107" i="1"/>
  <c r="AP30" i="1"/>
  <c r="AP32" i="1"/>
  <c r="AP106" i="1"/>
  <c r="AP110" i="1"/>
  <c r="F140" i="1"/>
  <c r="F155" i="1"/>
  <c r="I174" i="1"/>
  <c r="AP189" i="1"/>
  <c r="AP115" i="1"/>
  <c r="AP94" i="1"/>
  <c r="AP96" i="1"/>
  <c r="AP152" i="1"/>
  <c r="AP177" i="1"/>
  <c r="AP205" i="1"/>
  <c r="AO38" i="1"/>
  <c r="AP125" i="1"/>
  <c r="AP150" i="1"/>
  <c r="AP193" i="1"/>
  <c r="AP11" i="1"/>
  <c r="AP13" i="1"/>
  <c r="AP17" i="1"/>
  <c r="AP34" i="1"/>
  <c r="AN42" i="1"/>
  <c r="P212" i="1"/>
  <c r="P228" i="1" s="1"/>
  <c r="AF212" i="1"/>
  <c r="AF228" i="1" s="1"/>
  <c r="I62" i="1"/>
  <c r="AP79" i="1"/>
  <c r="AP85" i="1"/>
  <c r="AP131" i="1"/>
  <c r="AO174" i="1"/>
  <c r="I209" i="1"/>
  <c r="AP197" i="1"/>
  <c r="AE212" i="1"/>
  <c r="AE228" i="1" s="1"/>
  <c r="AM212" i="1"/>
  <c r="AM228" i="1" s="1"/>
  <c r="AP54" i="1"/>
  <c r="AP58" i="1"/>
  <c r="AN87" i="1"/>
  <c r="F119" i="1"/>
  <c r="AO155" i="1"/>
  <c r="AN155" i="1"/>
  <c r="AP170" i="1"/>
  <c r="AP188" i="1"/>
  <c r="AP201" i="1"/>
  <c r="AP203" i="1"/>
  <c r="I38" i="1"/>
  <c r="W212" i="1"/>
  <c r="W228" i="1" s="1"/>
  <c r="G212" i="1"/>
  <c r="G228" i="1" s="1"/>
  <c r="AO62" i="1"/>
  <c r="X212" i="1"/>
  <c r="X228" i="1" s="1"/>
  <c r="I71" i="1"/>
  <c r="AO101" i="1"/>
  <c r="AO140" i="1"/>
  <c r="AN181" i="1"/>
  <c r="AP180" i="1"/>
  <c r="AO209" i="1"/>
  <c r="O212" i="1"/>
  <c r="O228" i="1" s="1"/>
  <c r="I44" i="1"/>
  <c r="AN62" i="1"/>
  <c r="H212" i="1"/>
  <c r="H228" i="1" s="1"/>
  <c r="I137" i="1"/>
  <c r="AP159" i="1"/>
  <c r="AP161" i="1"/>
  <c r="AP196" i="1"/>
  <c r="I221" i="1"/>
  <c r="AP219" i="1"/>
  <c r="AP12" i="1"/>
  <c r="AP16" i="1"/>
  <c r="AO71" i="1"/>
  <c r="AP78" i="1"/>
  <c r="AP82" i="1"/>
  <c r="AP88" i="1"/>
  <c r="AP90" i="1" s="1"/>
  <c r="F92" i="1"/>
  <c r="AP33" i="1"/>
  <c r="AP37" i="1"/>
  <c r="AP61" i="1"/>
  <c r="AP70" i="1"/>
  <c r="AN75" i="1"/>
  <c r="AP74" i="1"/>
  <c r="AP100" i="1"/>
  <c r="AP114" i="1"/>
  <c r="AP116" i="1"/>
  <c r="AN123" i="1"/>
  <c r="AO137" i="1"/>
  <c r="AP136" i="1"/>
  <c r="AP167" i="1"/>
  <c r="AP169" i="1"/>
  <c r="I181" i="1"/>
  <c r="AP179" i="1"/>
  <c r="AP185" i="1"/>
  <c r="AP187" i="1"/>
  <c r="AP204" i="1"/>
  <c r="AP210" i="1"/>
  <c r="AP211" i="1" s="1"/>
  <c r="Q212" i="1"/>
  <c r="Q228" i="1" s="1"/>
  <c r="L212" i="1"/>
  <c r="L228" i="1" s="1"/>
  <c r="AB212" i="1"/>
  <c r="AB228" i="1" s="1"/>
  <c r="F209" i="1"/>
  <c r="E221" i="1"/>
  <c r="AO213" i="1"/>
  <c r="AO221" i="1" s="1"/>
  <c r="AN225" i="1"/>
  <c r="F225" i="1"/>
  <c r="AP225" i="1" s="1"/>
  <c r="T212" i="1"/>
  <c r="T228" i="1" s="1"/>
  <c r="AJ212" i="1"/>
  <c r="AJ228" i="1" s="1"/>
  <c r="M212" i="1"/>
  <c r="M228" i="1" s="1"/>
  <c r="AK212" i="1"/>
  <c r="AK228" i="1" s="1"/>
  <c r="AN71" i="1"/>
  <c r="F38" i="1"/>
  <c r="Y212" i="1"/>
  <c r="Y228" i="1" s="1"/>
  <c r="F101" i="1"/>
  <c r="D212" i="1"/>
  <c r="U212" i="1"/>
  <c r="U228" i="1" s="1"/>
  <c r="AC212" i="1"/>
  <c r="AC228" i="1" s="1"/>
  <c r="F62" i="1"/>
  <c r="AP31" i="1"/>
  <c r="E212" i="1"/>
  <c r="N212" i="1"/>
  <c r="N228" i="1" s="1"/>
  <c r="V212" i="1"/>
  <c r="V228" i="1" s="1"/>
  <c r="AD212" i="1"/>
  <c r="AD228" i="1" s="1"/>
  <c r="AL212" i="1"/>
  <c r="AL228" i="1" s="1"/>
  <c r="AP45" i="1"/>
  <c r="AP46" i="1" s="1"/>
  <c r="AP52" i="1"/>
  <c r="F87" i="1"/>
  <c r="AP76" i="1"/>
  <c r="F90" i="1"/>
  <c r="F137" i="1"/>
  <c r="F149" i="1"/>
  <c r="AN209" i="1"/>
  <c r="F75" i="1"/>
  <c r="AP72" i="1"/>
  <c r="I101" i="1"/>
  <c r="AP143" i="1"/>
  <c r="F147" i="1"/>
  <c r="AN226" i="1"/>
  <c r="F226" i="1"/>
  <c r="AP226" i="1" s="1"/>
  <c r="AP40" i="1"/>
  <c r="F48" i="1"/>
  <c r="AP65" i="1"/>
  <c r="AP66" i="1" s="1"/>
  <c r="AN101" i="1"/>
  <c r="AP99" i="1"/>
  <c r="AP105" i="1"/>
  <c r="AP108" i="1"/>
  <c r="D227" i="1"/>
  <c r="F222" i="1"/>
  <c r="AN222" i="1"/>
  <c r="AN224" i="1"/>
  <c r="F224" i="1"/>
  <c r="AP224" i="1" s="1"/>
  <c r="AG212" i="1"/>
  <c r="AG228" i="1" s="1"/>
  <c r="AN174" i="1"/>
  <c r="F181" i="1"/>
  <c r="AP175" i="1"/>
  <c r="J212" i="1"/>
  <c r="J228" i="1" s="1"/>
  <c r="Z212" i="1"/>
  <c r="Z228" i="1" s="1"/>
  <c r="AH212" i="1"/>
  <c r="AH228" i="1" s="1"/>
  <c r="AN117" i="1"/>
  <c r="R212" i="1"/>
  <c r="R228" i="1" s="1"/>
  <c r="AN137" i="1"/>
  <c r="AP155" i="1"/>
  <c r="AN38" i="1"/>
  <c r="AP20" i="1"/>
  <c r="AP26" i="1"/>
  <c r="K212" i="1"/>
  <c r="K228" i="1" s="1"/>
  <c r="S212" i="1"/>
  <c r="S228" i="1" s="1"/>
  <c r="AA212" i="1"/>
  <c r="AA228" i="1" s="1"/>
  <c r="AI212" i="1"/>
  <c r="AI228" i="1" s="1"/>
  <c r="F42" i="1"/>
  <c r="AP39" i="1"/>
  <c r="AP67" i="1"/>
  <c r="F71" i="1"/>
  <c r="AP77" i="1"/>
  <c r="AO117" i="1"/>
  <c r="AP104" i="1"/>
  <c r="I117" i="1"/>
  <c r="I140" i="1"/>
  <c r="I155" i="1"/>
  <c r="I211" i="1"/>
  <c r="F117" i="1"/>
  <c r="AP120" i="1"/>
  <c r="F123" i="1"/>
  <c r="F142" i="1"/>
  <c r="AP144" i="1"/>
  <c r="F174" i="1"/>
  <c r="D213" i="1"/>
  <c r="D214" i="1"/>
  <c r="D215" i="1"/>
  <c r="D216" i="1"/>
  <c r="AP209" i="1" l="1"/>
  <c r="E228" i="1"/>
  <c r="AP174" i="1"/>
  <c r="AP137" i="1"/>
  <c r="AP117" i="1"/>
  <c r="AP123" i="1"/>
  <c r="AP101" i="1"/>
  <c r="AP75" i="1"/>
  <c r="AP62" i="1"/>
  <c r="AO212" i="1"/>
  <c r="AO228" i="1" s="1"/>
  <c r="I212" i="1"/>
  <c r="I228" i="1" s="1"/>
  <c r="AP38" i="1"/>
  <c r="AP181" i="1"/>
  <c r="AP71" i="1"/>
  <c r="F215" i="1"/>
  <c r="AP215" i="1" s="1"/>
  <c r="AN215" i="1"/>
  <c r="F216" i="1"/>
  <c r="AP216" i="1" s="1"/>
  <c r="AN216" i="1"/>
  <c r="AP147" i="1"/>
  <c r="AP87" i="1"/>
  <c r="F212" i="1"/>
  <c r="F213" i="1"/>
  <c r="D221" i="1"/>
  <c r="D228" i="1" s="1"/>
  <c r="AN213" i="1"/>
  <c r="AN227" i="1"/>
  <c r="F214" i="1"/>
  <c r="AP214" i="1" s="1"/>
  <c r="AN214" i="1"/>
  <c r="AP42" i="1"/>
  <c r="AN212" i="1"/>
  <c r="AP222" i="1"/>
  <c r="AP227" i="1" s="1"/>
  <c r="F227" i="1"/>
  <c r="AP212" i="1" l="1"/>
  <c r="AN221" i="1"/>
  <c r="F221" i="1"/>
  <c r="AP213" i="1"/>
  <c r="AP221" i="1" s="1"/>
  <c r="AP228" i="1" s="1"/>
  <c r="AN228" i="1"/>
  <c r="F228" i="1"/>
</calcChain>
</file>

<file path=xl/sharedStrings.xml><?xml version="1.0" encoding="utf-8"?>
<sst xmlns="http://schemas.openxmlformats.org/spreadsheetml/2006/main" count="456" uniqueCount="256">
  <si>
    <t>REGIMEN</t>
  </si>
  <si>
    <t>NOMBRE ENTIDAD</t>
  </si>
  <si>
    <t>NIT</t>
  </si>
  <si>
    <t>VIG ANTERIOR</t>
  </si>
  <si>
    <t>VIG ACTUAL</t>
  </si>
  <si>
    <t xml:space="preserve">TOTAL  ENERO </t>
  </si>
  <si>
    <t>TOTAL FEBRERO</t>
  </si>
  <si>
    <t>TOTAL MARZO</t>
  </si>
  <si>
    <t>ABRIL</t>
  </si>
  <si>
    <t>MAYO</t>
  </si>
  <si>
    <t>JUNIO</t>
  </si>
  <si>
    <t>JULIO</t>
  </si>
  <si>
    <t>AGOSTO</t>
  </si>
  <si>
    <t>TOTAL SEPTIEMBRE</t>
  </si>
  <si>
    <t>TOTAL OCTUBRE</t>
  </si>
  <si>
    <t>TOTAL NOVIEMBRE</t>
  </si>
  <si>
    <t>TOTAL DICIEMBRE</t>
  </si>
  <si>
    <t>REGIMEN SUBSIDIADO EVENTO</t>
  </si>
  <si>
    <t>EPS Y MEDICINA PREPAGADA SURAMERICANA S.A.</t>
  </si>
  <si>
    <t>E.P.S. SANITAS S.A.</t>
  </si>
  <si>
    <t>COOPERATIVA DE SALUD COMUNITARIA COMPARTA SALUD ARS LTDA COM</t>
  </si>
  <si>
    <t>ASOCIACION MUTUAL SER EMPRESA SOLIDARIA DE SALUD E.S.S.</t>
  </si>
  <si>
    <t>PIJAOS SALUD EPSI</t>
  </si>
  <si>
    <t>EMCOSALUD EPS - S</t>
  </si>
  <si>
    <t>EMSANAR</t>
  </si>
  <si>
    <t>EMSSANAR S.A.S.</t>
  </si>
  <si>
    <t>ASMET SALUD EPS  SAS</t>
  </si>
  <si>
    <t>ASOCIACION INDIGENA DEL CAUCA AIC - EPS - I</t>
  </si>
  <si>
    <t>ASOCIACION DE CABILDOS INDIGENAS DEL CESAR Y LA GUAJIRA</t>
  </si>
  <si>
    <t>EPS FAMISANAR LTDA.</t>
  </si>
  <si>
    <t>ECOOPSOS EPS SA.S</t>
  </si>
  <si>
    <t>ENTIDAD  PROMOTORA  DE SALUD MALLAMAS EPSI</t>
  </si>
  <si>
    <t>C.C.F DEL HUILA COMFAMILIAR</t>
  </si>
  <si>
    <t>ANAS WAYUU - ENTIDAD PROMOTORA DE SALUD INDIGENA</t>
  </si>
  <si>
    <t>COMPENSAR</t>
  </si>
  <si>
    <t>CAJACOPI HUILA</t>
  </si>
  <si>
    <t>CAJA DE COMPENSACION FAMILIAR DEL CHOCO</t>
  </si>
  <si>
    <t>CAPRESOCA E.P.S.</t>
  </si>
  <si>
    <t>NUEVA EPS</t>
  </si>
  <si>
    <t>COOSALUD ENTIDAD PROMOTORA DE SALUD S.A.</t>
  </si>
  <si>
    <t>CAPITAL SALUD EPS S SAS</t>
  </si>
  <si>
    <t>SALUD TOTAL EPS DEL REGIMEN SUBSIDIADO SAS</t>
  </si>
  <si>
    <t>ALIANZA MEDELLIN ANTIQOUIA</t>
  </si>
  <si>
    <t>EPS MEDIMAS SAS</t>
  </si>
  <si>
    <t>REGIMEN SUBSIDIADO EVENTO (EN LIQUIDACION)</t>
  </si>
  <si>
    <t>CCF DEL ORIENTE COLOMBIANO (COMFAORIENTE)</t>
  </si>
  <si>
    <t>EPS FAMILIAR DE COLOMBIA SAS</t>
  </si>
  <si>
    <t>Total REGIMEN SUBSIDIADO EVENTO</t>
  </si>
  <si>
    <t>REGIMEN SUBSIDIADO CAPITADO</t>
  </si>
  <si>
    <t>EPS FAMISANAR SAS</t>
  </si>
  <si>
    <t>ENTIDAD PROMOTORA DE SALUD  SANITAS  SAS</t>
  </si>
  <si>
    <t>Total REGIMEN SUBSIDIADO CAPITADO</t>
  </si>
  <si>
    <t>REGIMEN SUBSIDIADO PGP</t>
  </si>
  <si>
    <t>Total REGIMEN SUBSIDIADO PGP</t>
  </si>
  <si>
    <t>REGIMEN SUBSIDIADO PYD</t>
  </si>
  <si>
    <t>Total REGIMEN SUBSIDIADO PYD</t>
  </si>
  <si>
    <t>CAFESALUD EPS</t>
  </si>
  <si>
    <t>Total REGIMEN SUBSIDIADO EVENTO (EN LIQUIDACION)</t>
  </si>
  <si>
    <t>REGIMEN  CONTRIBUTIVO</t>
  </si>
  <si>
    <t>SALUD TOTAL EPS</t>
  </si>
  <si>
    <t>EPS SERVICIO OCCIDENTAL DE SALUD S A</t>
  </si>
  <si>
    <t>ASISTENCIA ALIANSALUD EPS</t>
  </si>
  <si>
    <t>COMFENALCO VALLE E.P.S</t>
  </si>
  <si>
    <t>CAPITAL SALUD EPS SAS</t>
  </si>
  <si>
    <t>SALUD BOLIVAR EPS</t>
  </si>
  <si>
    <t>Total REGIMEN  CONTRIBUTIVO</t>
  </si>
  <si>
    <t>REGIMEN CONTRIBUTIVO (EN LIQUIDACION)</t>
  </si>
  <si>
    <t>CRUZ BLANCA</t>
  </si>
  <si>
    <t>Total EPS EN LIQUIDACION</t>
  </si>
  <si>
    <t>REGIMEN  CONTRIBUTIVO PGP</t>
  </si>
  <si>
    <t>Total REGIMEN  CONTRIBUTIVO PGP</t>
  </si>
  <si>
    <t>A.R.L.</t>
  </si>
  <si>
    <t>ARP POSITIVA - POSITIVA COMPAÑIA DE SEGUROS</t>
  </si>
  <si>
    <t>COMPANIA DE SEGUROS BOLIVAR S A</t>
  </si>
  <si>
    <t>RIESGOS PROFESIONALES COLMENA S A</t>
  </si>
  <si>
    <t>SEGUROS DE VIDA COLPATRIA S A</t>
  </si>
  <si>
    <t>Total A.R.L.</t>
  </si>
  <si>
    <t>SEGUROS DE VIDA</t>
  </si>
  <si>
    <t>AXA COLPATRIA SEGUROS DE VIDA SA</t>
  </si>
  <si>
    <t>COMPAÑIA DE SEGUROS DE VIDA COLMENA SA</t>
  </si>
  <si>
    <t>CIA SURAMERICANA ADMORA DE RIESGOS PROF Y SEGUROS DE VIDA S.</t>
  </si>
  <si>
    <t>Total SEGUROS DE VIDA</t>
  </si>
  <si>
    <t>ASEGURADORAS  SOAT</t>
  </si>
  <si>
    <t>ASEGURADORA SOLIDARIA DE COLOMBIA LTDA ENTIDAD COOPERATIVA</t>
  </si>
  <si>
    <t>COMPANIA MUNDIAL DE SEGUROS S A</t>
  </si>
  <si>
    <t>COMPANIA SURAMERICANA DE SEGUROS S A</t>
  </si>
  <si>
    <t>LA PREVISORA S A COMPANIA DE SEGUROS</t>
  </si>
  <si>
    <t>LA EQUIDAD SEGUROS GENERALES ORGANISMO COOPERATIVO</t>
  </si>
  <si>
    <t>LIBERTY SEGUROS S A</t>
  </si>
  <si>
    <t>SEGUROS COLPATRIA S A</t>
  </si>
  <si>
    <t>SEGUROS DE VIDA DEL ESTADO S A</t>
  </si>
  <si>
    <t>MAPFRE SEGUROS GENERALES DE COLOMBIA S A</t>
  </si>
  <si>
    <t>SEGUROS DEL ESTADO S A</t>
  </si>
  <si>
    <t>Total ASEGURADORAS  SOAT</t>
  </si>
  <si>
    <t>MEDICINA PREPAGADA</t>
  </si>
  <si>
    <t>COLMEDICA MEDICINA PREPAGADA S A</t>
  </si>
  <si>
    <t>AXA COLPATRIA MEDICINA PREPAGADA SA</t>
  </si>
  <si>
    <t>Total MEDICINA PREPAGADA</t>
  </si>
  <si>
    <t>ECAT</t>
  </si>
  <si>
    <t>ADMINISTRADORA  DE LOS RECURSOS  DEL SISTEMA GENERAL  DE SEGURIDAD SOCIAL EN SALUD (ADRES)</t>
  </si>
  <si>
    <t>Total ECAT</t>
  </si>
  <si>
    <t>IPS PRIVADA</t>
  </si>
  <si>
    <t>COSMITET LTDA CORPORACION DE SERVICIOS MEDICOS INTERNACIONAL</t>
  </si>
  <si>
    <t>UNION TEMPORAL TOLIHUILA</t>
  </si>
  <si>
    <t>UNION TEMPORAL SERVISALUD SAN JOSE</t>
  </si>
  <si>
    <t>UNION TEMPORAL MEDISALUD UT</t>
  </si>
  <si>
    <t>FUNDACION CARDIO INFANTIL-INSTITUTO DE CARDIOLOGIA</t>
  </si>
  <si>
    <t>ORGANIZACION CLINICA GENERAL DEL NORTE S.A</t>
  </si>
  <si>
    <t>SUMMEDICAL S.A.S</t>
  </si>
  <si>
    <t>INSTITUTO DISTRITAL DE CIENCIA BIOTECNOLOGIA E INNOVACIÓN EN SALUD</t>
  </si>
  <si>
    <t>Total IPS PRIVADA</t>
  </si>
  <si>
    <t>ENTES  TERRITORIALES</t>
  </si>
  <si>
    <t>DADIS CARTAGENA</t>
  </si>
  <si>
    <t>DEPARTAMENTO ADMINISTRATIVO DE SALUD DEL PUTUMAYO</t>
  </si>
  <si>
    <t>DEPARTAMENTO DEL ATLANTICO</t>
  </si>
  <si>
    <t>GOBERNACION DEL AMAZONAS</t>
  </si>
  <si>
    <t>GOBERNACION DEL META SECRETARIA SECCIONAL DE SALUD DE META</t>
  </si>
  <si>
    <t>DEPARTAMENTO DE BOYACA</t>
  </si>
  <si>
    <t>DEPARTAMENTO DEL CASANARE</t>
  </si>
  <si>
    <t>SECRETARIA DE SALUD DE CUNDINAMARCA</t>
  </si>
  <si>
    <t>SECRETARIA DE SALUD DE RISARALDA</t>
  </si>
  <si>
    <t>SECRETARIA DE SALUD DEL CAUCA</t>
  </si>
  <si>
    <t>GOBIERNO DEPARTAMENTAL DEL TOLIMA</t>
  </si>
  <si>
    <t>INSTITUTO SECCIONAL DE SALUD DEL QUINDIO</t>
  </si>
  <si>
    <t>SECRETARIA DE SALUD VAUPES</t>
  </si>
  <si>
    <t>GOBERNACION DEL ARAUCA</t>
  </si>
  <si>
    <t>SECRETARIA DEPARTAMENTAL DE SALUD DE LA GUAJIRA</t>
  </si>
  <si>
    <t>Total ENTES  TERRITORIALES</t>
  </si>
  <si>
    <t>ENTES MUNICIPALES</t>
  </si>
  <si>
    <t>MUNICIPIO DE ARMENIA</t>
  </si>
  <si>
    <t>Total ENTES MUNICIPALES</t>
  </si>
  <si>
    <t>EMPRESAS  SOCIALES  DEL  ESTADO</t>
  </si>
  <si>
    <t>SUBRED INTEGRADA DE SERVICIOS DE SALUD NORTE</t>
  </si>
  <si>
    <t>SUBRED INTEGRADA DE SERVICIOS DE SALUD SUR E.S.E.</t>
  </si>
  <si>
    <t>SUBRED INTEGRADA DE SERVICIOS DE SALUD SUR OCCIDENTE E.S.E.</t>
  </si>
  <si>
    <t>Total EMPRESAS  SOCIALES  DEL  ESTADO</t>
  </si>
  <si>
    <t>REGIMENES  DE  EXCEPCION</t>
  </si>
  <si>
    <t>DIRECCION GENERAL DE SANIDAD MILITAR Y/O FUERZAS MILITARES</t>
  </si>
  <si>
    <t>HOSPITAL MILITAR CENTRAL</t>
  </si>
  <si>
    <t>FONDO DE PASIVO SOCIAL DE LOS FERROCARRILES NALES</t>
  </si>
  <si>
    <t>P.A. CONSORCIO FONDO DE ATENCION EN SALUD PPL 2015</t>
  </si>
  <si>
    <t>UNIVERSIDAD NACIONAL DE COLOMBIA</t>
  </si>
  <si>
    <t>SECCIONAL SANIDAD BOGOTA - POLICIA NACIONAL</t>
  </si>
  <si>
    <t>FIDEICOMISO FONDO NACIONAL DE SALUD</t>
  </si>
  <si>
    <t> DISPENSARIO MÉDICO NIVEL II BOGOTÁ</t>
  </si>
  <si>
    <t>ESCUELA MILITAR DE AVIACION</t>
  </si>
  <si>
    <t>ESM COMANDO AEREO DE COMBATE N0. 2</t>
  </si>
  <si>
    <t>JEFATURA DE SALUD DE FUERZA AEREA</t>
  </si>
  <si>
    <t>UNION TEMPORAL SALUD SUR 2</t>
  </si>
  <si>
    <t>MEDICO SUROCCIDENTE</t>
  </si>
  <si>
    <t>Total REGIMENES  DE  EXCEPCION</t>
  </si>
  <si>
    <t>CONVENIOS FDL</t>
  </si>
  <si>
    <t xml:space="preserve">BOGOTA DISTRITO CAPITAL UEL </t>
  </si>
  <si>
    <t xml:space="preserve">SECRETARIA DE EDUCACION </t>
  </si>
  <si>
    <t>Total CONVENIOS FDL</t>
  </si>
  <si>
    <t>SECRETARIA DISTRITAL DE SEGURIDAD CONVIVENCIA Y JUSTICIA</t>
  </si>
  <si>
    <t>CONTRATO CJS-1470-2022 SECRETARIA DE SEGURIDAD Y CONVIVENCIA</t>
  </si>
  <si>
    <t>Total CONVENIOS CARCEL DISTRITAL</t>
  </si>
  <si>
    <t>FONDO FINANCIERO DISTRITAL DE SALUD</t>
  </si>
  <si>
    <t>VINCULADOS - CONTRATO 3859354 DE 2022</t>
  </si>
  <si>
    <t>VINCULADOS - CONTRATO 4827516 DE 2023</t>
  </si>
  <si>
    <t>VINCULADOS - CONTRATO 6362497 DE 2024</t>
  </si>
  <si>
    <t>VINCULADOS - CONTRATO SIN CONTRATO</t>
  </si>
  <si>
    <t>total FONDO FINANCIERO DISTRITAL VINCULADOS</t>
  </si>
  <si>
    <t>VINCULADOS - ATENCION A POBLACION EXTRANJERA IRREGULAR</t>
  </si>
  <si>
    <t>total FONDO FINANCIERO DISTRITAL IRREGULARES</t>
  </si>
  <si>
    <t>PIC - CTO 4802228- 2023</t>
  </si>
  <si>
    <t>PIC - CTO 6362496- 2024</t>
  </si>
  <si>
    <t>PIC - CTO 6590076- 2024</t>
  </si>
  <si>
    <t>PIC - CTO 6911666- 2024</t>
  </si>
  <si>
    <t>PIC - CTO 4176-2024</t>
  </si>
  <si>
    <t>total FONDO FINANCIERO DISTRITAL PIC</t>
  </si>
  <si>
    <t>CONVENIOS FONDO FINANCIERO DISTRITAL DE SALUD</t>
  </si>
  <si>
    <t>CONVENIO INTERADMINISTRATIVO 0002-2023 APS (ATENCION PRIMARIA DE SALUD)</t>
  </si>
  <si>
    <t>CONVENIO INTERADMINISTRATIVO 0002-2022 APS (ATENCION PRIMARIA DE SALUD)</t>
  </si>
  <si>
    <t>CONVENIO No. 7124331 DE 2024  MAS BIENESTAR</t>
  </si>
  <si>
    <t>CONVENIO 2808992 DE APH</t>
  </si>
  <si>
    <t>APH - CONTRATO 6677277-2024</t>
  </si>
  <si>
    <t>CONVENIO 0003-2023 NUTRICIÓN</t>
  </si>
  <si>
    <t>CONVENIO 0006-2023 ENFERMEDADES RESPIRATORIAS CRÓNICAS</t>
  </si>
  <si>
    <t>CONVENIO 008- 2023 RIA AGRESIONES- ACCIDENTES- TRAUMA Y VIOLENCIA</t>
  </si>
  <si>
    <t>CONVENIO No. 0005-23  - PROMOC. Y MANT.</t>
  </si>
  <si>
    <t>CONVENIO No. 0012-23 SALUD MENTAL</t>
  </si>
  <si>
    <t>CONVENIO No. 016-2023 EQUIDAD Y GENERO</t>
  </si>
  <si>
    <t>CONVENIO No. 004-2023 EDAD FERTIL, GESTANTE Y RECIEN NACIDO</t>
  </si>
  <si>
    <t xml:space="preserve">CONVENIO No. 009-2023 RIA - CARDIO CEREBRO VASCULAR Y METABOLICA </t>
  </si>
  <si>
    <t>CONVENIO No. 007-2023 RIA - TRASTORNOS DEL COMPORTAMIENTO POR SUSTANCIAS PSICOACTIVAS</t>
  </si>
  <si>
    <t>CONVENIO No. 4975613-2023 MATEMIMIENTO SISTEMA  UNICO DE  ACREDITACION</t>
  </si>
  <si>
    <t>CONVENIO No. 6913015 DE 2024  MAS BIENESTAR</t>
  </si>
  <si>
    <t>APH - CONTRATO 7120405-2024</t>
  </si>
  <si>
    <t>Total FONDO FINANCIERO DISTRITAL DE SALUD (CTAS)</t>
  </si>
  <si>
    <t>OTROS SERVICICOS DE SALUD</t>
  </si>
  <si>
    <t>ORGANIZACION INTERNACIONAL PARA LAS MIGRACIONES OIM</t>
  </si>
  <si>
    <t>FONDO FINANCIERO DE PROYECTOS DE DESARROLLO FONADE</t>
  </si>
  <si>
    <t>SAMARITAN S PURSE</t>
  </si>
  <si>
    <t>FONDO NACIONAL  PARA LA GESTION DEL RIESGO DE DESASTRES</t>
  </si>
  <si>
    <t>900978341</t>
  </si>
  <si>
    <t>MEDICAL TEAMS INTERNATIONAL</t>
  </si>
  <si>
    <t>UNIVERSAL ASSISTANCE S.A.</t>
  </si>
  <si>
    <t>Total OTROS SERVICIOS DE SALUD</t>
  </si>
  <si>
    <t>CONVENIOS DOCENTE - ASISTENCIAL</t>
  </si>
  <si>
    <t>UNIVERSIDAD ANTONIO NARIÑO</t>
  </si>
  <si>
    <t>UNIVERSIDAD DE LOS ANDES</t>
  </si>
  <si>
    <t>UNIVERSIDAD MANUELA BELTRAN</t>
  </si>
  <si>
    <t>COLEGIO MAYOR DE NUESTRA SEÑORA DEL ROSARIO</t>
  </si>
  <si>
    <t>UNIVERSIDAD JAVERIANA</t>
  </si>
  <si>
    <t>ESCUELA DE AUXILIARES DE ENFERMERIA E.S.A.E.</t>
  </si>
  <si>
    <t>ESCUELA DE SALUD SAN PEDRO CLAVER</t>
  </si>
  <si>
    <t>FUNDACION UNIVERSITARIA SAN MARTIN</t>
  </si>
  <si>
    <t>UNIVERSIDAD DE CIENCIAS APLICADAS T AMBIENTALES UDCA</t>
  </si>
  <si>
    <t>FUNDACION DE SOCORRISTAS DESARROLLO Y ACCION - FUSDESA</t>
  </si>
  <si>
    <t>UNIVERSIDAD SANITAS</t>
  </si>
  <si>
    <t>CEFAP DE LA CARACAS</t>
  </si>
  <si>
    <t>FUNDACION UNIVERSITARIA DE CIENCIAS DE LA SALUD</t>
  </si>
  <si>
    <t>FUNDACION UNIVERSITARIA DEL AREA ANDINA</t>
  </si>
  <si>
    <t>UNIVERSIDAD DE LA SABANA</t>
  </si>
  <si>
    <t>CAMPO ALTO ACESALUD S.A.S</t>
  </si>
  <si>
    <t>UNIVERSIDAD DEL BOSQUE</t>
  </si>
  <si>
    <t>INSTITUTO COLOMBIANO DE APRENDIZAJE S.C.A.</t>
  </si>
  <si>
    <t>UNIVERSIDAD LIBRE</t>
  </si>
  <si>
    <t>FUNDACION UNIVERSITARIA CAFAM</t>
  </si>
  <si>
    <t>AGENCIA DISTRITAL PARA LA EDUCACION SUPERIOR, LA CIENCIA Y LA TECNOLOGIA   ATENEA</t>
  </si>
  <si>
    <t>FUNDACION UNIVERSITARIA SALESIANA</t>
  </si>
  <si>
    <t>FUNDACION EDUCATIVA SAN JUAN DE DIOS</t>
  </si>
  <si>
    <t>CORPORACION UNIVERSITARIA IBEROAMERICANA</t>
  </si>
  <si>
    <t>FUNDACION SAN MATEO</t>
  </si>
  <si>
    <t>COLEGIO MAYOR DE CUNDINAMARCA</t>
  </si>
  <si>
    <t>800144829</t>
  </si>
  <si>
    <t>EPITHINK HEALTH CONSULTING SAS</t>
  </si>
  <si>
    <t>TOTAL CONVENIOS DOCENTES ASISTENCIAL</t>
  </si>
  <si>
    <t>ESTUDIOS E INVESTIGACION</t>
  </si>
  <si>
    <t>AO DOCUMENTATION AND PUBLISHING FUNDATION</t>
  </si>
  <si>
    <t>Total ESTUDIOS E INVESTIGACION</t>
  </si>
  <si>
    <t>TOTAL DE RECAUDO POR PRESTACION DE SERVICIOS</t>
  </si>
  <si>
    <t/>
  </si>
  <si>
    <t>CONVENIO 4188915 - PROYECTOS DE INFRAESTRUCTURA Y DOTACION</t>
  </si>
  <si>
    <t>RESOLUCION 1501-2024 FORTALECIMIENTO</t>
  </si>
  <si>
    <t>RESOLUCION 598 DE 2024 TRANSFERENCIA PAGO DE PASIVOS</t>
  </si>
  <si>
    <t>Servicios financieros y servicios conexos, servicios inmobiliarios y servicios de leasing</t>
  </si>
  <si>
    <t>CONVENIO - RESOLUCION 1514-2024</t>
  </si>
  <si>
    <t>MINISTERIO DE SALUD Y PROTECCION SOCIAL</t>
  </si>
  <si>
    <t>CONVENIO - RESOLUCION 1986-2024</t>
  </si>
  <si>
    <t>CONVENIO - RESOLUCION 1775-2024</t>
  </si>
  <si>
    <t>CONVENIO - RESOLUCION 1539-2024</t>
  </si>
  <si>
    <t>Total CONVENIOS DIFERENTES A VENTA DE SERVICIOS DE SALUD</t>
  </si>
  <si>
    <t>SERVICIOS PARA LA COMUNIDAD, SOCIALES Y PERSONALES</t>
  </si>
  <si>
    <t>CUOTAS DE RECUPERACIÓN</t>
  </si>
  <si>
    <t>CUOTAS DE RECUPERACIÓN OTROS PAGADORES</t>
  </si>
  <si>
    <t>PARTICULARES VIGENCIA</t>
  </si>
  <si>
    <t xml:space="preserve">DEPOSITOS </t>
  </si>
  <si>
    <t>Total OTROS RECAUDOS TESORERÍA</t>
  </si>
  <si>
    <t>TOTAL 2025</t>
  </si>
  <si>
    <t xml:space="preserve">TOTAL RECAUDO </t>
  </si>
  <si>
    <t xml:space="preserve">SUBRED INTEGRADA DE SERVICIOS DE SALUD CENTRO ORIENTE E.S.E
APOYO – GESTION DE RECURSOS FINANCIEROS 
FORMATO DE CONCILIACIÓN DE RECAUDO  </t>
  </si>
  <si>
    <t>ENERO 2025</t>
  </si>
  <si>
    <t>FEBRERO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</si>
</sst>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theme="1"/>
      <name val="Tahoma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2" xfId="0" applyFont="1" applyBorder="1" applyAlignment="1">
      <alignment horizontal="left"/>
    </xf>
    <xf numFmtId="44" fontId="2" fillId="0" borderId="2" xfId="1" applyFont="1" applyFill="1" applyBorder="1"/>
    <xf numFmtId="44" fontId="4" fillId="0" borderId="2" xfId="1" applyFont="1" applyBorder="1"/>
    <xf numFmtId="44" fontId="4" fillId="0" borderId="2" xfId="1" applyFont="1" applyFill="1" applyBorder="1"/>
    <xf numFmtId="0" fontId="5" fillId="0" borderId="2" xfId="0" applyFont="1" applyBorder="1"/>
    <xf numFmtId="44" fontId="2" fillId="0" borderId="0" xfId="1" applyFont="1" applyFill="1" applyBorder="1"/>
    <xf numFmtId="0" fontId="3" fillId="2" borderId="5" xfId="0" applyFont="1" applyFill="1" applyBorder="1"/>
    <xf numFmtId="0" fontId="3" fillId="2" borderId="2" xfId="0" applyFont="1" applyFill="1" applyBorder="1"/>
    <xf numFmtId="0" fontId="3" fillId="2" borderId="2" xfId="0" applyFont="1" applyFill="1" applyBorder="1" applyAlignment="1">
      <alignment horizontal="left"/>
    </xf>
    <xf numFmtId="44" fontId="3" fillId="2" borderId="2" xfId="1" applyFont="1" applyFill="1" applyBorder="1"/>
    <xf numFmtId="164" fontId="5" fillId="0" borderId="2" xfId="2" applyNumberFormat="1" applyFont="1" applyFill="1" applyBorder="1"/>
    <xf numFmtId="0" fontId="5" fillId="0" borderId="2" xfId="0" applyFont="1" applyBorder="1" applyAlignment="1">
      <alignment horizontal="left"/>
    </xf>
    <xf numFmtId="44" fontId="3" fillId="3" borderId="2" xfId="1" applyFont="1" applyFill="1" applyBorder="1"/>
    <xf numFmtId="0" fontId="2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4" borderId="2" xfId="0" applyFont="1" applyFill="1" applyBorder="1"/>
    <xf numFmtId="0" fontId="3" fillId="4" borderId="2" xfId="0" applyFont="1" applyFill="1" applyBorder="1" applyAlignment="1">
      <alignment horizontal="left"/>
    </xf>
    <xf numFmtId="44" fontId="3" fillId="4" borderId="2" xfId="1" applyFont="1" applyFill="1" applyBorder="1"/>
    <xf numFmtId="0" fontId="2" fillId="0" borderId="0" xfId="0" applyFont="1" applyFill="1"/>
    <xf numFmtId="44" fontId="2" fillId="0" borderId="0" xfId="1" applyFont="1" applyFill="1"/>
    <xf numFmtId="17" fontId="3" fillId="2" borderId="2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/>
    </xf>
    <xf numFmtId="17" fontId="3" fillId="2" borderId="3" xfId="0" applyNumberFormat="1" applyFont="1" applyFill="1" applyBorder="1" applyAlignment="1">
      <alignment horizontal="center"/>
    </xf>
    <xf numFmtId="17" fontId="3" fillId="2" borderId="4" xfId="0" applyNumberFormat="1" applyFont="1" applyFill="1" applyBorder="1" applyAlignment="1">
      <alignment horizontal="center"/>
    </xf>
    <xf numFmtId="17" fontId="3" fillId="2" borderId="5" xfId="0" applyNumberFormat="1" applyFont="1" applyFill="1" applyBorder="1" applyAlignment="1">
      <alignment horizontal="center"/>
    </xf>
  </cellXfs>
  <cellStyles count="3">
    <cellStyle name="Millares 10" xfId="2"/>
    <cellStyle name="Moneda" xfId="1" builtinId="4"/>
    <cellStyle name="Normal" xfId="0" builtinId="0"/>
  </cellStyles>
  <dxfs count="54"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  <dxf>
      <font>
        <b/>
        <i val="0"/>
        <color theme="0"/>
      </font>
      <fill>
        <patternFill>
          <bgColor rgb="FF658393"/>
        </patternFill>
      </fill>
    </dxf>
    <dxf>
      <font>
        <b/>
        <i val="0"/>
        <color theme="0"/>
      </font>
      <fill>
        <patternFill>
          <bgColor rgb="FF6F8D9D"/>
        </patternFill>
      </fill>
    </dxf>
    <dxf>
      <font>
        <b/>
        <i val="0"/>
        <color theme="0"/>
      </font>
      <fill>
        <patternFill>
          <bgColor rgb="FF7897A7"/>
        </patternFill>
      </fill>
    </dxf>
    <dxf>
      <font>
        <b/>
        <i val="0"/>
        <color theme="0"/>
      </font>
      <fill>
        <patternFill>
          <bgColor rgb="FF82A1B1"/>
        </patternFill>
      </fill>
    </dxf>
    <dxf>
      <font>
        <b/>
        <i val="0"/>
        <color theme="0"/>
      </font>
      <fill>
        <patternFill>
          <bgColor rgb="FF8CABBB"/>
        </patternFill>
      </fill>
    </dxf>
    <dxf>
      <font>
        <b/>
        <i val="0"/>
        <color theme="0"/>
      </font>
      <fill>
        <patternFill>
          <bgColor rgb="FF96B5C6"/>
        </patternFill>
      </fill>
    </dxf>
    <dxf>
      <font>
        <b val="0"/>
        <i val="0"/>
      </font>
      <fill>
        <patternFill>
          <bgColor rgb="FFC0CFD7"/>
        </patternFill>
      </fill>
    </dxf>
    <dxf>
      <fill>
        <patternFill>
          <bgColor rgb="FFD5DFE4"/>
        </patternFill>
      </fill>
    </dxf>
    <dxf>
      <font>
        <b val="0"/>
        <i val="0"/>
        <color auto="1"/>
      </font>
      <fill>
        <patternFill>
          <bgColor rgb="FFEAEFF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2300965</xdr:colOff>
      <xdr:row>1</xdr:row>
      <xdr:rowOff>85725</xdr:rowOff>
    </xdr:from>
    <xdr:to>
      <xdr:col>1</xdr:col>
      <xdr:colOff>1857375</xdr:colOff>
      <xdr:row>4</xdr:row>
      <xdr:rowOff>171450</xdr:rowOff>
    </xdr:to>
    <xdr:pic>
      <xdr:nvPicPr>
        <xdr:cNvPr id="2" name="Imagen 70">
          <a:extLst>
            <a:ext uri="{FF2B5EF4-FFF2-40B4-BE49-F238E27FC236}">
              <a16:creationId xmlns:a16="http://schemas.microsoft.com/office/drawing/2014/main" id="{F00E91E8-54CE-414C-BDD0-9C05E5C95B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0965" y="247650"/>
          <a:ext cx="205196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39</xdr:col>
      <xdr:colOff>1143000</xdr:colOff>
      <xdr:row>1</xdr:row>
      <xdr:rowOff>157202</xdr:rowOff>
    </xdr:from>
    <xdr:to>
      <xdr:col>41</xdr:col>
      <xdr:colOff>533400</xdr:colOff>
      <xdr:row>4</xdr:row>
      <xdr:rowOff>247650</xdr:rowOff>
    </xdr:to>
    <xdr:sp macro="" textlink="">
      <xdr:nvSpPr>
        <xdr:cNvPr id="4" name="Cuadro de texto 50">
          <a:extLst>
            <a:ext uri="{FF2B5EF4-FFF2-40B4-BE49-F238E27FC236}">
              <a16:creationId xmlns:a16="http://schemas.microsoft.com/office/drawing/2014/main" id="{8A71DB75-0031-4B2F-9B3A-70CDC7B4190E}"/>
            </a:ext>
          </a:extLst>
        </xdr:cNvPr>
        <xdr:cNvSpPr txBox="1">
          <a:spLocks noChangeArrowheads="1"/>
        </xdr:cNvSpPr>
      </xdr:nvSpPr>
      <xdr:spPr bwMode="auto">
        <a:xfrm>
          <a:off x="17907000" y="319127"/>
          <a:ext cx="1905000" cy="576223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CO" sz="10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CÓDIGO: AP-CR-FT-015</a:t>
          </a:r>
          <a:endParaRPr lang="es-CO" sz="1000" b="1" i="1" u="none" strike="noStrike" baseline="0">
            <a:solidFill>
              <a:srgbClr val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 rtl="0">
            <a:defRPr sz="1000"/>
          </a:pPr>
          <a:r>
            <a:rPr lang="es-CO" sz="10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VERSIÓN: 04</a:t>
          </a:r>
        </a:p>
        <a:p>
          <a:pPr algn="l" rtl="0">
            <a:defRPr sz="1000"/>
          </a:pPr>
          <a:r>
            <a:rPr lang="es-CO" sz="10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FECHA: 2025-01-31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-CAR-012/Downloads/202501%20-%20RECAUDO%20ENERO%20DE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7">
          <cell r="A7" t="str">
            <v>REGIMEN SUBSIDIADO EVENTOEPS Y MEDICINA PREPAGADA SURAMERICANA S.A.800088702</v>
          </cell>
          <cell r="B7" t="str">
            <v>REGIMEN SUBSIDIADO EVENTO</v>
          </cell>
          <cell r="C7" t="str">
            <v>EPS Y MEDICINA PREPAGADA SURAMERICANA S.A.</v>
          </cell>
          <cell r="D7">
            <v>800088702</v>
          </cell>
          <cell r="E7">
            <v>0</v>
          </cell>
          <cell r="F7">
            <v>97260469</v>
          </cell>
          <cell r="G7">
            <v>0</v>
          </cell>
        </row>
        <row r="8">
          <cell r="A8" t="str">
            <v>REGIMEN SUBSIDIADO EVENTOE.P.S. SANITAS S.A.800251440</v>
          </cell>
          <cell r="B8" t="str">
            <v>REGIMEN SUBSIDIADO EVENTO</v>
          </cell>
          <cell r="C8" t="str">
            <v>E.P.S. SANITAS S.A.</v>
          </cell>
          <cell r="D8">
            <v>800251440</v>
          </cell>
          <cell r="E8">
            <v>0</v>
          </cell>
          <cell r="F8">
            <v>125063754</v>
          </cell>
          <cell r="G8">
            <v>0</v>
          </cell>
        </row>
        <row r="9">
          <cell r="A9" t="str">
            <v>REGIMEN SUBSIDIADO EVENTOASOCIACION MUTUAL SER EMPRESA SOLIDARIA DE SALUD E.S.S.806008394</v>
          </cell>
          <cell r="B9" t="str">
            <v>REGIMEN SUBSIDIADO EVENTO</v>
          </cell>
          <cell r="C9" t="str">
            <v>ASOCIACION MUTUAL SER EMPRESA SOLIDARIA DE SALUD E.S.S.</v>
          </cell>
          <cell r="D9">
            <v>806008394</v>
          </cell>
          <cell r="E9">
            <v>0</v>
          </cell>
          <cell r="F9">
            <v>85921532</v>
          </cell>
          <cell r="G9">
            <v>0</v>
          </cell>
        </row>
        <row r="10">
          <cell r="A10" t="str">
            <v>REGIMEN SUBSIDIADO EVENTOPIJAOS SALUD EPSI809008362</v>
          </cell>
          <cell r="B10" t="str">
            <v>REGIMEN SUBSIDIADO EVENTO</v>
          </cell>
          <cell r="C10" t="str">
            <v>PIJAOS SALUD EPSI</v>
          </cell>
          <cell r="D10">
            <v>809008362</v>
          </cell>
          <cell r="E10">
            <v>0</v>
          </cell>
          <cell r="F10">
            <v>96927706</v>
          </cell>
          <cell r="G10">
            <v>0</v>
          </cell>
        </row>
        <row r="11">
          <cell r="A11" t="str">
            <v>REGIMEN SUBSIDIADO EVENTOASMET SALUD EPS  SAS900935126</v>
          </cell>
          <cell r="B11" t="str">
            <v>REGIMEN SUBSIDIADO EVENTO</v>
          </cell>
          <cell r="C11" t="str">
            <v>ASMET SALUD EPS  SAS</v>
          </cell>
          <cell r="D11">
            <v>900935126</v>
          </cell>
          <cell r="E11">
            <v>0</v>
          </cell>
          <cell r="F11">
            <v>300000000</v>
          </cell>
          <cell r="G11">
            <v>0</v>
          </cell>
        </row>
        <row r="12">
          <cell r="A12" t="str">
            <v>REGIMEN SUBSIDIADO EVENTOENTIDAD  PROMOTORA  DE SALUD MALLAMAS EPSI837000084</v>
          </cell>
          <cell r="B12" t="str">
            <v>REGIMEN SUBSIDIADO EVENTO</v>
          </cell>
          <cell r="C12" t="str">
            <v>ENTIDAD  PROMOTORA  DE SALUD MALLAMAS EPSI</v>
          </cell>
          <cell r="D12">
            <v>837000084</v>
          </cell>
          <cell r="E12">
            <v>0</v>
          </cell>
          <cell r="F12">
            <v>36770181</v>
          </cell>
          <cell r="G12">
            <v>0</v>
          </cell>
        </row>
        <row r="13">
          <cell r="A13" t="str">
            <v>REGIMEN SUBSIDIADO EVENTOCOMPENSAR860066942</v>
          </cell>
          <cell r="B13" t="str">
            <v>REGIMEN SUBSIDIADO EVENTO</v>
          </cell>
          <cell r="C13" t="str">
            <v>COMPENSAR</v>
          </cell>
          <cell r="D13">
            <v>860066942</v>
          </cell>
          <cell r="E13">
            <v>0</v>
          </cell>
          <cell r="F13">
            <v>125826287</v>
          </cell>
          <cell r="G13">
            <v>0</v>
          </cell>
        </row>
        <row r="14">
          <cell r="A14" t="str">
            <v>REGIMEN SUBSIDIADO EVENTOCAJACOPI HUILA890102044</v>
          </cell>
          <cell r="B14" t="str">
            <v>REGIMEN SUBSIDIADO EVENTO</v>
          </cell>
          <cell r="C14" t="str">
            <v>CAJACOPI HUILA</v>
          </cell>
          <cell r="D14">
            <v>890102044</v>
          </cell>
          <cell r="E14">
            <v>0</v>
          </cell>
          <cell r="F14">
            <v>15317997</v>
          </cell>
          <cell r="G14">
            <v>0</v>
          </cell>
        </row>
        <row r="15">
          <cell r="A15" t="str">
            <v>REGIMEN SUBSIDIADO EVENTOCAJA DE COMPENSACION FAMILIAR DEL CHOCO891600091</v>
          </cell>
          <cell r="B15" t="str">
            <v>REGIMEN SUBSIDIADO EVENTO</v>
          </cell>
          <cell r="C15" t="str">
            <v>CAJA DE COMPENSACION FAMILIAR DEL CHOCO</v>
          </cell>
          <cell r="D15">
            <v>891600091</v>
          </cell>
          <cell r="E15">
            <v>0</v>
          </cell>
          <cell r="F15">
            <v>279000</v>
          </cell>
          <cell r="G15">
            <v>0</v>
          </cell>
        </row>
        <row r="16">
          <cell r="A16" t="str">
            <v>REGIMEN SUBSIDIADO EVENTONUEVA EPS900156264</v>
          </cell>
          <cell r="B16" t="str">
            <v>REGIMEN SUBSIDIADO EVENTO</v>
          </cell>
          <cell r="C16" t="str">
            <v>NUEVA EPS</v>
          </cell>
          <cell r="D16">
            <v>900156264</v>
          </cell>
          <cell r="E16">
            <v>0</v>
          </cell>
          <cell r="F16">
            <v>872618248</v>
          </cell>
          <cell r="G16">
            <v>0</v>
          </cell>
        </row>
        <row r="17">
          <cell r="A17" t="str">
            <v>REGIMEN SUBSIDIADO EVENTOCOOSALUD ENTIDAD PROMOTORA DE SALUD S.A.900226715</v>
          </cell>
          <cell r="B17" t="str">
            <v>REGIMEN SUBSIDIADO EVENTO</v>
          </cell>
          <cell r="C17" t="str">
            <v>COOSALUD ENTIDAD PROMOTORA DE SALUD S.A.</v>
          </cell>
          <cell r="D17">
            <v>900226715</v>
          </cell>
          <cell r="E17">
            <v>0</v>
          </cell>
          <cell r="F17">
            <v>187359994</v>
          </cell>
          <cell r="G17">
            <v>0</v>
          </cell>
        </row>
        <row r="18">
          <cell r="A18" t="str">
            <v>REGIMEN SUBSIDIADO EVENTOCAPITAL SALUD EPS S SAS900298372</v>
          </cell>
          <cell r="B18" t="str">
            <v>REGIMEN SUBSIDIADO EVENTO</v>
          </cell>
          <cell r="C18" t="str">
            <v>CAPITAL SALUD EPS S SAS</v>
          </cell>
          <cell r="D18">
            <v>900298372</v>
          </cell>
          <cell r="E18">
            <v>0</v>
          </cell>
          <cell r="F18">
            <v>2036720</v>
          </cell>
          <cell r="G18">
            <v>0</v>
          </cell>
        </row>
        <row r="19">
          <cell r="A19" t="str">
            <v>REGIMEN SUBSIDIADO EVENTOSALUD TOTAL EPS DEL REGIMEN SUBSIDIADO SAS900372442</v>
          </cell>
          <cell r="B19" t="str">
            <v>REGIMEN SUBSIDIADO EVENTO</v>
          </cell>
          <cell r="C19" t="str">
            <v>SALUD TOTAL EPS DEL REGIMEN SUBSIDIADO SAS</v>
          </cell>
          <cell r="D19">
            <v>900372442</v>
          </cell>
          <cell r="E19">
            <v>0</v>
          </cell>
          <cell r="F19">
            <v>205061564</v>
          </cell>
          <cell r="G19">
            <v>0</v>
          </cell>
        </row>
        <row r="20">
          <cell r="A20" t="str">
            <v>REGIMEN SUBSIDIADO EVENTOALIANZA MEDELLIN ANTIQOUIA900604350</v>
          </cell>
          <cell r="B20" t="str">
            <v>REGIMEN SUBSIDIADO EVENTO</v>
          </cell>
          <cell r="C20" t="str">
            <v>ALIANZA MEDELLIN ANTIQOUIA</v>
          </cell>
          <cell r="D20">
            <v>900604350</v>
          </cell>
          <cell r="E20">
            <v>0</v>
          </cell>
          <cell r="F20">
            <v>40981826</v>
          </cell>
          <cell r="G20">
            <v>0</v>
          </cell>
        </row>
        <row r="21">
          <cell r="A21" t="str">
            <v>REGIMEN SUBSIDIADO EVENTO (EN LIQUIDACION)CCF DEL ORIENTE COLOMBIANO (COMFAORIENTE)890500675</v>
          </cell>
          <cell r="B21" t="str">
            <v>REGIMEN SUBSIDIADO EVENTO (EN LIQUIDACION)</v>
          </cell>
          <cell r="C21" t="str">
            <v>CCF DEL ORIENTE COLOMBIANO (COMFAORIENTE)</v>
          </cell>
          <cell r="D21">
            <v>890500675</v>
          </cell>
          <cell r="E21">
            <v>0</v>
          </cell>
          <cell r="F21">
            <v>10597176</v>
          </cell>
          <cell r="G21">
            <v>0</v>
          </cell>
        </row>
        <row r="22">
          <cell r="A22" t="str">
            <v>REGIMEN SUBSIDIADO EVENTOEPS FAMILIAR DE COLOMBIA SAS899999026</v>
          </cell>
          <cell r="B22" t="str">
            <v>REGIMEN SUBSIDIADO EVENTO</v>
          </cell>
          <cell r="C22" t="str">
            <v>EPS FAMILIAR DE COLOMBIA SAS</v>
          </cell>
          <cell r="D22">
            <v>899999026</v>
          </cell>
          <cell r="E22">
            <v>0</v>
          </cell>
          <cell r="F22">
            <v>4055176</v>
          </cell>
          <cell r="G22">
            <v>0</v>
          </cell>
        </row>
        <row r="23">
          <cell r="A23" t="str">
            <v>Total REGIMEN SUBSIDIADO EVENTO</v>
          </cell>
          <cell r="B23" t="str">
            <v>Total REGIMEN SUBSIDIADO EVENTO</v>
          </cell>
          <cell r="C23">
            <v>0</v>
          </cell>
          <cell r="D23" t="str">
            <v/>
          </cell>
          <cell r="E23">
            <v>0</v>
          </cell>
          <cell r="F23">
            <v>2206077630</v>
          </cell>
          <cell r="G23">
            <v>0</v>
          </cell>
        </row>
        <row r="24">
          <cell r="A24" t="str">
            <v>REGIMEN SUBSIDIADO CAPITADOEPS FAMISANAR SAS830003564</v>
          </cell>
          <cell r="B24" t="str">
            <v>REGIMEN SUBSIDIADO CAPITADO</v>
          </cell>
          <cell r="C24" t="str">
            <v>EPS FAMISANAR SAS</v>
          </cell>
          <cell r="D24">
            <v>830003564</v>
          </cell>
          <cell r="E24">
            <v>0</v>
          </cell>
          <cell r="F24">
            <v>0</v>
          </cell>
          <cell r="G24">
            <v>467891221</v>
          </cell>
        </row>
        <row r="25">
          <cell r="A25" t="str">
            <v>REGIMEN SUBSIDIADO CAPITADOCOOSALUD ENTIDAD PROMOTORA DE SALUD S.A.900226715</v>
          </cell>
          <cell r="B25" t="str">
            <v>REGIMEN SUBSIDIADO CAPITADO</v>
          </cell>
          <cell r="C25" t="str">
            <v>COOSALUD ENTIDAD PROMOTORA DE SALUD S.A.</v>
          </cell>
          <cell r="D25">
            <v>900226715</v>
          </cell>
          <cell r="E25">
            <v>0</v>
          </cell>
          <cell r="F25">
            <v>0</v>
          </cell>
          <cell r="G25">
            <v>114994176</v>
          </cell>
        </row>
        <row r="26">
          <cell r="A26" t="str">
            <v>REGIMEN SUBSIDIADO CAPITADOENTIDAD PROMOTORA DE SALUD  SANITAS  SAS800251440</v>
          </cell>
          <cell r="B26" t="str">
            <v>REGIMEN SUBSIDIADO CAPITADO</v>
          </cell>
          <cell r="C26" t="str">
            <v>ENTIDAD PROMOTORA DE SALUD  SANITAS  SAS</v>
          </cell>
          <cell r="D26">
            <v>800251440</v>
          </cell>
          <cell r="E26">
            <v>0</v>
          </cell>
          <cell r="F26">
            <v>870749064</v>
          </cell>
          <cell r="G26">
            <v>0</v>
          </cell>
        </row>
        <row r="27">
          <cell r="A27" t="str">
            <v>Total REGIMEN SUBSIDIADO CAPITADO</v>
          </cell>
          <cell r="B27" t="str">
            <v>Total REGIMEN SUBSIDIADO CAPITADO</v>
          </cell>
          <cell r="C27">
            <v>0</v>
          </cell>
          <cell r="D27" t="str">
            <v/>
          </cell>
          <cell r="E27">
            <v>0</v>
          </cell>
          <cell r="F27">
            <v>870749064</v>
          </cell>
          <cell r="G27">
            <v>582885397</v>
          </cell>
        </row>
        <row r="28">
          <cell r="A28" t="str">
            <v>REGIMEN SUBSIDIADO PGPCAPITAL SALUD EPS S SAS900298372</v>
          </cell>
          <cell r="B28" t="str">
            <v>REGIMEN SUBSIDIADO PGP</v>
          </cell>
          <cell r="C28" t="str">
            <v>CAPITAL SALUD EPS S SAS</v>
          </cell>
          <cell r="D28">
            <v>900298372</v>
          </cell>
          <cell r="E28">
            <v>0</v>
          </cell>
          <cell r="F28">
            <v>14423913758</v>
          </cell>
          <cell r="G28">
            <v>0</v>
          </cell>
        </row>
        <row r="29">
          <cell r="A29" t="str">
            <v>Total REGIMEN SUBSIDIADO PGP</v>
          </cell>
          <cell r="B29" t="str">
            <v>Total REGIMEN SUBSIDIADO PGP</v>
          </cell>
          <cell r="C29">
            <v>0</v>
          </cell>
          <cell r="D29" t="str">
            <v/>
          </cell>
          <cell r="E29">
            <v>0</v>
          </cell>
          <cell r="F29">
            <v>14423913758</v>
          </cell>
          <cell r="G29">
            <v>0</v>
          </cell>
        </row>
        <row r="30">
          <cell r="A30" t="str">
            <v>REGIMEN SUBSIDIADO PYDCAPITAL SALUD EPS S SAS900298372</v>
          </cell>
          <cell r="B30" t="str">
            <v>REGIMEN SUBSIDIADO PYD</v>
          </cell>
          <cell r="C30" t="str">
            <v>CAPITAL SALUD EPS S SAS</v>
          </cell>
          <cell r="D30">
            <v>900298372</v>
          </cell>
          <cell r="E30">
            <v>0</v>
          </cell>
          <cell r="F30">
            <v>1331839094</v>
          </cell>
          <cell r="G30">
            <v>0</v>
          </cell>
        </row>
        <row r="31">
          <cell r="A31" t="str">
            <v>Total REGIMEN SUBSIDIADO PYD</v>
          </cell>
          <cell r="B31" t="str">
            <v>Total REGIMEN SUBSIDIADO PYD</v>
          </cell>
          <cell r="C31">
            <v>0</v>
          </cell>
          <cell r="D31" t="str">
            <v/>
          </cell>
          <cell r="E31">
            <v>0</v>
          </cell>
          <cell r="F31">
            <v>1331839094</v>
          </cell>
          <cell r="G31">
            <v>0</v>
          </cell>
        </row>
        <row r="32">
          <cell r="A32" t="str">
            <v>REGIMEN  CONTRIBUTIVOEPS Y MEDICINA PREPAGADA SURAMERICANA S.A.800088702</v>
          </cell>
          <cell r="B32" t="str">
            <v>REGIMEN  CONTRIBUTIVO</v>
          </cell>
          <cell r="C32" t="str">
            <v>EPS Y MEDICINA PREPAGADA SURAMERICANA S.A.</v>
          </cell>
          <cell r="D32">
            <v>800088702</v>
          </cell>
          <cell r="E32">
            <v>0</v>
          </cell>
          <cell r="F32">
            <v>36461309</v>
          </cell>
          <cell r="G32">
            <v>0</v>
          </cell>
        </row>
        <row r="33">
          <cell r="A33" t="str">
            <v>REGIMEN  CONTRIBUTIVOSALUD TOTAL EPS800130907</v>
          </cell>
          <cell r="B33" t="str">
            <v>REGIMEN  CONTRIBUTIVO</v>
          </cell>
          <cell r="C33" t="str">
            <v>SALUD TOTAL EPS</v>
          </cell>
          <cell r="D33">
            <v>800130907</v>
          </cell>
          <cell r="E33">
            <v>0</v>
          </cell>
          <cell r="F33">
            <v>347259155</v>
          </cell>
          <cell r="G33">
            <v>0</v>
          </cell>
        </row>
        <row r="34">
          <cell r="A34" t="str">
            <v>REGIMEN  CONTRIBUTIVOE.P.S. SANITAS S.A.800251440</v>
          </cell>
          <cell r="B34" t="str">
            <v>REGIMEN  CONTRIBUTIVO</v>
          </cell>
          <cell r="C34" t="str">
            <v>E.P.S. SANITAS S.A.</v>
          </cell>
          <cell r="D34">
            <v>800251440</v>
          </cell>
          <cell r="E34">
            <v>0</v>
          </cell>
          <cell r="F34">
            <v>185725032</v>
          </cell>
          <cell r="G34">
            <v>0</v>
          </cell>
        </row>
        <row r="35">
          <cell r="A35" t="str">
            <v>REGIMEN  CONTRIBUTIVOEPS SERVICIO OCCIDENTAL DE SALUD S A805001157</v>
          </cell>
          <cell r="B35" t="str">
            <v>REGIMEN  CONTRIBUTIVO</v>
          </cell>
          <cell r="C35" t="str">
            <v>EPS SERVICIO OCCIDENTAL DE SALUD S A</v>
          </cell>
          <cell r="D35">
            <v>805001157</v>
          </cell>
          <cell r="E35">
            <v>0</v>
          </cell>
          <cell r="F35">
            <v>793415</v>
          </cell>
          <cell r="G35">
            <v>0</v>
          </cell>
        </row>
        <row r="36">
          <cell r="A36" t="str">
            <v>REGIMEN  CONTRIBUTIVOEPS FAMISANAR LTDA.830003564</v>
          </cell>
          <cell r="B36" t="str">
            <v>REGIMEN  CONTRIBUTIVO</v>
          </cell>
          <cell r="C36" t="str">
            <v>EPS FAMISANAR LTDA.</v>
          </cell>
          <cell r="D36">
            <v>830003564</v>
          </cell>
          <cell r="E36">
            <v>0</v>
          </cell>
          <cell r="F36">
            <v>1369929211</v>
          </cell>
          <cell r="G36">
            <v>0</v>
          </cell>
        </row>
        <row r="37">
          <cell r="A37" t="str">
            <v>REGIMEN  CONTRIBUTIVOASISTENCIA ALIANSALUD EPS830113831</v>
          </cell>
          <cell r="B37" t="str">
            <v>REGIMEN  CONTRIBUTIVO</v>
          </cell>
          <cell r="C37" t="str">
            <v>ASISTENCIA ALIANSALUD EPS</v>
          </cell>
          <cell r="D37">
            <v>830113831</v>
          </cell>
          <cell r="E37">
            <v>0</v>
          </cell>
          <cell r="F37">
            <v>31911226</v>
          </cell>
          <cell r="G37">
            <v>0</v>
          </cell>
        </row>
        <row r="38">
          <cell r="A38" t="str">
            <v>REGIMEN  CONTRIBUTIVOCOMPENSAR860066942</v>
          </cell>
          <cell r="B38" t="str">
            <v>REGIMEN  CONTRIBUTIVO</v>
          </cell>
          <cell r="C38" t="str">
            <v>COMPENSAR</v>
          </cell>
          <cell r="D38">
            <v>860066942</v>
          </cell>
          <cell r="E38">
            <v>0</v>
          </cell>
          <cell r="F38">
            <v>49571893</v>
          </cell>
          <cell r="G38">
            <v>0</v>
          </cell>
        </row>
        <row r="39">
          <cell r="A39" t="str">
            <v>REGIMEN  CONTRIBUTIVOCOMFENALCO VALLE E.P.S890303093</v>
          </cell>
          <cell r="B39" t="str">
            <v>REGIMEN  CONTRIBUTIVO</v>
          </cell>
          <cell r="C39" t="str">
            <v>COMFENALCO VALLE E.P.S</v>
          </cell>
          <cell r="D39">
            <v>890303093</v>
          </cell>
          <cell r="E39">
            <v>0</v>
          </cell>
          <cell r="F39">
            <v>119346</v>
          </cell>
          <cell r="G39">
            <v>0</v>
          </cell>
        </row>
        <row r="40">
          <cell r="A40" t="str">
            <v>REGIMEN  CONTRIBUTIVONUEVA EPS900156264</v>
          </cell>
          <cell r="B40" t="str">
            <v>REGIMEN  CONTRIBUTIVO</v>
          </cell>
          <cell r="C40" t="str">
            <v>NUEVA EPS</v>
          </cell>
          <cell r="D40">
            <v>900156264</v>
          </cell>
          <cell r="E40">
            <v>0</v>
          </cell>
          <cell r="F40">
            <v>1117863393</v>
          </cell>
          <cell r="G40">
            <v>0</v>
          </cell>
        </row>
        <row r="41">
          <cell r="A41" t="str">
            <v>REGIMEN  CONTRIBUTIVOCAPITAL SALUD EPS SAS900298372</v>
          </cell>
          <cell r="B41" t="str">
            <v>REGIMEN  CONTRIBUTIVO</v>
          </cell>
          <cell r="C41" t="str">
            <v>CAPITAL SALUD EPS SAS</v>
          </cell>
          <cell r="D41">
            <v>900298372</v>
          </cell>
          <cell r="E41">
            <v>0</v>
          </cell>
          <cell r="F41">
            <v>269344004</v>
          </cell>
          <cell r="G41">
            <v>0</v>
          </cell>
        </row>
        <row r="42">
          <cell r="A42" t="str">
            <v>Total REGIMEN  CONTRIBUTIVO</v>
          </cell>
          <cell r="B42" t="str">
            <v>Total REGIMEN  CONTRIBUTIVO</v>
          </cell>
          <cell r="C42">
            <v>0</v>
          </cell>
          <cell r="D42" t="str">
            <v/>
          </cell>
          <cell r="E42">
            <v>0</v>
          </cell>
          <cell r="F42">
            <v>3408977984</v>
          </cell>
          <cell r="G42">
            <v>0</v>
          </cell>
        </row>
        <row r="43">
          <cell r="A43" t="str">
            <v>REGIMEN  CONTRIBUTIVO PGPCAPITAL SALUD EPS S SAS900298372</v>
          </cell>
          <cell r="B43" t="str">
            <v>REGIMEN  CONTRIBUTIVO PGP</v>
          </cell>
          <cell r="C43" t="str">
            <v>CAPITAL SALUD EPS S SAS</v>
          </cell>
          <cell r="D43">
            <v>900298372</v>
          </cell>
          <cell r="E43">
            <v>0</v>
          </cell>
          <cell r="F43">
            <v>417701238</v>
          </cell>
          <cell r="G43">
            <v>0</v>
          </cell>
        </row>
        <row r="44">
          <cell r="A44" t="str">
            <v>Total REGIMEN  CONTRIBUTIVO PGP</v>
          </cell>
          <cell r="B44" t="str">
            <v>Total REGIMEN  CONTRIBUTIVO PGP</v>
          </cell>
          <cell r="C44">
            <v>0</v>
          </cell>
          <cell r="D44" t="str">
            <v/>
          </cell>
          <cell r="E44">
            <v>0</v>
          </cell>
          <cell r="F44">
            <v>417701238</v>
          </cell>
          <cell r="G44">
            <v>0</v>
          </cell>
        </row>
        <row r="45">
          <cell r="A45" t="str">
            <v>A.R.L.ARP POSITIVA - POSITIVA COMPAÑIA DE SEGUROS860011153</v>
          </cell>
          <cell r="B45" t="str">
            <v>A.R.L.</v>
          </cell>
          <cell r="C45" t="str">
            <v>ARP POSITIVA - POSITIVA COMPAÑIA DE SEGUROS</v>
          </cell>
          <cell r="D45">
            <v>860011153</v>
          </cell>
          <cell r="E45">
            <v>0</v>
          </cell>
          <cell r="F45">
            <v>13013548</v>
          </cell>
          <cell r="G45">
            <v>0</v>
          </cell>
        </row>
        <row r="46">
          <cell r="A46" t="str">
            <v>A.R.L.COMPANIA DE SEGUROS BOLIVAR S A860002503</v>
          </cell>
          <cell r="B46" t="str">
            <v>A.R.L.</v>
          </cell>
          <cell r="C46" t="str">
            <v>COMPANIA DE SEGUROS BOLIVAR S A</v>
          </cell>
          <cell r="D46">
            <v>860002503</v>
          </cell>
          <cell r="E46">
            <v>0</v>
          </cell>
          <cell r="F46">
            <v>733500</v>
          </cell>
          <cell r="G46">
            <v>0</v>
          </cell>
        </row>
        <row r="47">
          <cell r="A47" t="str">
            <v>Total A.R.L.</v>
          </cell>
          <cell r="B47" t="str">
            <v>Total A.R.L.</v>
          </cell>
          <cell r="C47">
            <v>0</v>
          </cell>
          <cell r="D47" t="str">
            <v/>
          </cell>
          <cell r="E47">
            <v>0</v>
          </cell>
          <cell r="F47">
            <v>13747048</v>
          </cell>
          <cell r="G47">
            <v>0</v>
          </cell>
        </row>
        <row r="48">
          <cell r="A48" t="str">
            <v>SEGUROS DE VIDACOMPAÑIA DE SEGUROS DE VIDA COLMENA SA800226175</v>
          </cell>
          <cell r="B48" t="str">
            <v>SEGUROS DE VIDA</v>
          </cell>
          <cell r="C48" t="str">
            <v>COMPAÑIA DE SEGUROS DE VIDA COLMENA SA</v>
          </cell>
          <cell r="D48">
            <v>800226175</v>
          </cell>
          <cell r="E48">
            <v>0</v>
          </cell>
          <cell r="F48">
            <v>83058</v>
          </cell>
          <cell r="G48">
            <v>0</v>
          </cell>
        </row>
        <row r="49">
          <cell r="A49" t="str">
            <v>SEGUROS DE VIDACIA SURAMERICANA ADMORA DE RIESGOS PROF Y SEGUROS DE VIDA S.890903790</v>
          </cell>
          <cell r="B49" t="str">
            <v>SEGUROS DE VIDA</v>
          </cell>
          <cell r="C49" t="str">
            <v>CIA SURAMERICANA ADMORA DE RIESGOS PROF Y SEGUROS DE VIDA S.</v>
          </cell>
          <cell r="D49">
            <v>890903790</v>
          </cell>
          <cell r="E49">
            <v>0</v>
          </cell>
          <cell r="F49">
            <v>3975173</v>
          </cell>
          <cell r="G49">
            <v>0</v>
          </cell>
        </row>
        <row r="50">
          <cell r="A50" t="str">
            <v>Total SEGUROS DE VIDA</v>
          </cell>
          <cell r="B50" t="str">
            <v>Total SEGUROS DE VIDA</v>
          </cell>
          <cell r="C50">
            <v>0</v>
          </cell>
          <cell r="D50" t="str">
            <v/>
          </cell>
          <cell r="E50">
            <v>0</v>
          </cell>
          <cell r="F50">
            <v>4058231</v>
          </cell>
          <cell r="G50">
            <v>0</v>
          </cell>
        </row>
        <row r="51">
          <cell r="A51" t="str">
            <v>ASEGURADORAS  SOATCOMPANIA DE SEGUROS BOLIVAR S A860002503</v>
          </cell>
          <cell r="B51" t="str">
            <v>ASEGURADORAS  SOAT</v>
          </cell>
          <cell r="C51" t="str">
            <v>COMPANIA DE SEGUROS BOLIVAR S A</v>
          </cell>
          <cell r="D51">
            <v>860002503</v>
          </cell>
          <cell r="E51">
            <v>0</v>
          </cell>
          <cell r="F51">
            <v>1554907</v>
          </cell>
          <cell r="G51">
            <v>0</v>
          </cell>
        </row>
        <row r="52">
          <cell r="A52" t="str">
            <v>ASEGURADORAS  SOATCOMPANIA MUNDIAL DE SEGUROS S A860037013</v>
          </cell>
          <cell r="B52" t="str">
            <v>ASEGURADORAS  SOAT</v>
          </cell>
          <cell r="C52" t="str">
            <v>COMPANIA MUNDIAL DE SEGUROS S A</v>
          </cell>
          <cell r="D52">
            <v>860037013</v>
          </cell>
          <cell r="E52">
            <v>0</v>
          </cell>
          <cell r="F52">
            <v>7778069</v>
          </cell>
          <cell r="G52">
            <v>0</v>
          </cell>
        </row>
        <row r="53">
          <cell r="A53" t="str">
            <v>ASEGURADORAS  SOATCOMPANIA SURAMERICANA DE SEGUROS S A890903407</v>
          </cell>
          <cell r="B53" t="str">
            <v>ASEGURADORAS  SOAT</v>
          </cell>
          <cell r="C53" t="str">
            <v>COMPANIA SURAMERICANA DE SEGUROS S A</v>
          </cell>
          <cell r="D53">
            <v>890903407</v>
          </cell>
          <cell r="E53">
            <v>0</v>
          </cell>
          <cell r="F53">
            <v>16111892</v>
          </cell>
          <cell r="G53">
            <v>0</v>
          </cell>
        </row>
        <row r="54">
          <cell r="A54" t="str">
            <v>ASEGURADORAS  SOATLA PREVISORA S A COMPANIA DE SEGUROS860002400</v>
          </cell>
          <cell r="B54" t="str">
            <v>ASEGURADORAS  SOAT</v>
          </cell>
          <cell r="C54" t="str">
            <v>LA PREVISORA S A COMPANIA DE SEGUROS</v>
          </cell>
          <cell r="D54">
            <v>860002400</v>
          </cell>
          <cell r="E54">
            <v>0</v>
          </cell>
          <cell r="F54">
            <v>3422713</v>
          </cell>
          <cell r="G54">
            <v>0</v>
          </cell>
        </row>
        <row r="55">
          <cell r="A55" t="str">
            <v>ASEGURADORAS  SOATSEGUROS COLPATRIA S A860002184</v>
          </cell>
          <cell r="B55" t="str">
            <v>ASEGURADORAS  SOAT</v>
          </cell>
          <cell r="C55" t="str">
            <v>SEGUROS COLPATRIA S A</v>
          </cell>
          <cell r="D55">
            <v>860002184</v>
          </cell>
          <cell r="E55">
            <v>0</v>
          </cell>
          <cell r="F55">
            <v>4078253</v>
          </cell>
          <cell r="G55">
            <v>0</v>
          </cell>
        </row>
        <row r="56">
          <cell r="A56" t="str">
            <v>ASEGURADORAS  SOATSEGUROS DE VIDA DEL ESTADO S A860009174</v>
          </cell>
          <cell r="B56" t="str">
            <v>ASEGURADORAS  SOAT</v>
          </cell>
          <cell r="C56" t="str">
            <v>SEGUROS DE VIDA DEL ESTADO S A</v>
          </cell>
          <cell r="D56">
            <v>860009174</v>
          </cell>
          <cell r="E56">
            <v>0</v>
          </cell>
          <cell r="F56">
            <v>137314</v>
          </cell>
          <cell r="G56">
            <v>0</v>
          </cell>
        </row>
        <row r="57">
          <cell r="A57" t="str">
            <v>ASEGURADORAS  SOATSEGUROS DEL ESTADO S A860009578</v>
          </cell>
          <cell r="B57" t="str">
            <v>ASEGURADORAS  SOAT</v>
          </cell>
          <cell r="C57" t="str">
            <v>SEGUROS DEL ESTADO S A</v>
          </cell>
          <cell r="D57">
            <v>860009578</v>
          </cell>
          <cell r="E57">
            <v>0</v>
          </cell>
          <cell r="F57">
            <v>15213707</v>
          </cell>
          <cell r="G57">
            <v>0</v>
          </cell>
        </row>
        <row r="58">
          <cell r="A58" t="str">
            <v>Total ASEGURADORAS  SOAT</v>
          </cell>
          <cell r="B58" t="str">
            <v>Total ASEGURADORAS  SOAT</v>
          </cell>
          <cell r="C58">
            <v>0</v>
          </cell>
          <cell r="D58" t="str">
            <v/>
          </cell>
          <cell r="E58">
            <v>0</v>
          </cell>
          <cell r="F58">
            <v>48296855</v>
          </cell>
          <cell r="G58">
            <v>0</v>
          </cell>
        </row>
        <row r="59">
          <cell r="A59" t="str">
            <v>IPS PRIVADAINSTITUTO DISTRITAL DE CIENCIA BIOTECNOLOGIA E INNOVACIÓN EN SALUD901034790</v>
          </cell>
          <cell r="B59" t="str">
            <v>IPS PRIVADA</v>
          </cell>
          <cell r="C59" t="str">
            <v>INSTITUTO DISTRITAL DE CIENCIA BIOTECNOLOGIA E INNOVACIÓN EN SALUD</v>
          </cell>
          <cell r="D59">
            <v>901034790</v>
          </cell>
          <cell r="E59">
            <v>0</v>
          </cell>
          <cell r="F59">
            <v>539500</v>
          </cell>
          <cell r="G59">
            <v>0</v>
          </cell>
        </row>
        <row r="60">
          <cell r="A60" t="str">
            <v>Total IPS PRIVADA</v>
          </cell>
          <cell r="B60" t="str">
            <v>Total IPS PRIVADA</v>
          </cell>
          <cell r="C60">
            <v>0</v>
          </cell>
          <cell r="D60" t="str">
            <v/>
          </cell>
          <cell r="E60">
            <v>0</v>
          </cell>
          <cell r="F60">
            <v>539500</v>
          </cell>
          <cell r="G60">
            <v>0</v>
          </cell>
        </row>
        <row r="61">
          <cell r="A61" t="str">
            <v>EMPRESAS  SOCIALES  DEL  ESTADOSUBRED INTEGRADA DE SERVICIOS DE SALUD NORTE890700666</v>
          </cell>
          <cell r="B61" t="str">
            <v>EMPRESAS  SOCIALES  DEL  ESTADO</v>
          </cell>
          <cell r="C61" t="str">
            <v>SUBRED INTEGRADA DE SERVICIOS DE SALUD NORTE</v>
          </cell>
          <cell r="D61">
            <v>890700666</v>
          </cell>
          <cell r="E61">
            <v>0</v>
          </cell>
          <cell r="F61">
            <v>149345000</v>
          </cell>
          <cell r="G61">
            <v>0</v>
          </cell>
        </row>
        <row r="62">
          <cell r="A62" t="str">
            <v>EMPRESAS  SOCIALES  DEL  ESTADOSUBRED INTEGRADA DE SERVICIOS DE SALUD SUR E.S.E.900958564</v>
          </cell>
          <cell r="B62" t="str">
            <v>EMPRESAS  SOCIALES  DEL  ESTADO</v>
          </cell>
          <cell r="C62" t="str">
            <v>SUBRED INTEGRADA DE SERVICIOS DE SALUD SUR E.S.E.</v>
          </cell>
          <cell r="D62">
            <v>900958564</v>
          </cell>
          <cell r="E62">
            <v>0</v>
          </cell>
          <cell r="F62">
            <v>50370000</v>
          </cell>
          <cell r="G62">
            <v>0</v>
          </cell>
        </row>
        <row r="63">
          <cell r="A63" t="str">
            <v>EMPRESAS  SOCIALES  DEL  ESTADOSUBRED INTEGRADA DE SERVICIOS DE SALUD SUR OCCIDENTE E.S.E.900959048</v>
          </cell>
          <cell r="B63" t="str">
            <v>EMPRESAS  SOCIALES  DEL  ESTADO</v>
          </cell>
          <cell r="C63" t="str">
            <v>SUBRED INTEGRADA DE SERVICIOS DE SALUD SUR OCCIDENTE E.S.E.</v>
          </cell>
          <cell r="D63">
            <v>900959048</v>
          </cell>
          <cell r="E63">
            <v>0</v>
          </cell>
          <cell r="F63">
            <v>131921500</v>
          </cell>
          <cell r="G63">
            <v>0</v>
          </cell>
        </row>
        <row r="64">
          <cell r="A64" t="str">
            <v>Total EMPRESAS  SOCIALES  DEL  ESTADO</v>
          </cell>
          <cell r="B64" t="str">
            <v>Total EMPRESAS  SOCIALES  DEL  ESTADO</v>
          </cell>
          <cell r="C64">
            <v>0</v>
          </cell>
          <cell r="D64" t="str">
            <v/>
          </cell>
          <cell r="E64">
            <v>0</v>
          </cell>
          <cell r="F64">
            <v>331636500</v>
          </cell>
          <cell r="G64">
            <v>0</v>
          </cell>
        </row>
        <row r="65">
          <cell r="A65" t="str">
            <v>REGIMENES  DE  EXCEPCIONSECCIONAL SANIDAD BOGOTA - POLICIA NACIONAL900336524</v>
          </cell>
          <cell r="B65" t="str">
            <v>REGIMENES  DE  EXCEPCION</v>
          </cell>
          <cell r="C65" t="str">
            <v>SECCIONAL SANIDAD BOGOTA - POLICIA NACIONAL</v>
          </cell>
          <cell r="D65">
            <v>900336524</v>
          </cell>
          <cell r="E65">
            <v>0</v>
          </cell>
          <cell r="F65">
            <v>54500625</v>
          </cell>
          <cell r="G65">
            <v>0</v>
          </cell>
        </row>
        <row r="66">
          <cell r="A66" t="str">
            <v>REGIMENES  DE  EXCEPCIONJEFATURA DE SALUD DE FUERZA AEREA901440176</v>
          </cell>
          <cell r="B66" t="str">
            <v>REGIMENES  DE  EXCEPCION</v>
          </cell>
          <cell r="C66" t="str">
            <v>JEFATURA DE SALUD DE FUERZA AEREA</v>
          </cell>
          <cell r="D66">
            <v>901440176</v>
          </cell>
          <cell r="E66">
            <v>0</v>
          </cell>
          <cell r="F66">
            <v>5526798</v>
          </cell>
          <cell r="G66">
            <v>0</v>
          </cell>
        </row>
        <row r="67">
          <cell r="A67" t="str">
            <v>REGIMENES  DE  EXCEPCIONMEDICO SUROCCIDENTE901540992</v>
          </cell>
          <cell r="B67" t="str">
            <v>REGIMENES  DE  EXCEPCION</v>
          </cell>
          <cell r="C67" t="str">
            <v>MEDICO SUROCCIDENTE</v>
          </cell>
          <cell r="D67">
            <v>901540992</v>
          </cell>
          <cell r="E67">
            <v>0</v>
          </cell>
          <cell r="F67">
            <v>14303888</v>
          </cell>
          <cell r="G67">
            <v>0</v>
          </cell>
        </row>
        <row r="68">
          <cell r="A68" t="str">
            <v>Total REGIMENES  DE  EXCEPCION</v>
          </cell>
          <cell r="B68" t="str">
            <v>Total REGIMENES  DE  EXCEPCION</v>
          </cell>
          <cell r="C68">
            <v>0</v>
          </cell>
          <cell r="D68" t="str">
            <v/>
          </cell>
          <cell r="E68">
            <v>0</v>
          </cell>
          <cell r="F68">
            <v>74331311</v>
          </cell>
          <cell r="G68">
            <v>0</v>
          </cell>
        </row>
        <row r="69">
          <cell r="A69" t="str">
            <v>FONDO FINANCIERO DISTRITAL DE SALUDAPH - CONTRATO 0374/12800246953</v>
          </cell>
          <cell r="B69" t="str">
            <v>FONDO FINANCIERO DISTRITAL DE SALUD</v>
          </cell>
          <cell r="C69" t="str">
            <v>APH - CONTRATO 0374/12</v>
          </cell>
          <cell r="D69">
            <v>800246953</v>
          </cell>
          <cell r="E69">
            <v>0</v>
          </cell>
          <cell r="F69">
            <v>1172116319</v>
          </cell>
          <cell r="G69">
            <v>0</v>
          </cell>
        </row>
        <row r="70">
          <cell r="A70" t="str">
            <v>Total FONDO FINANCIERO DISTRITAL DE SALUD (CTAS)</v>
          </cell>
          <cell r="B70" t="str">
            <v>Total FONDO FINANCIERO DISTRITAL DE SALUD (CTAS)</v>
          </cell>
          <cell r="C70">
            <v>0</v>
          </cell>
          <cell r="D70" t="str">
            <v/>
          </cell>
          <cell r="E70">
            <v>0</v>
          </cell>
          <cell r="F70">
            <v>1172116319</v>
          </cell>
          <cell r="G70">
            <v>0</v>
          </cell>
        </row>
        <row r="71">
          <cell r="A71" t="str">
            <v>OTROS SERVICICOS DE SALUDFONDO FINANCIERO DE PROYECTOS DE DESARROLLO FONADE899999316</v>
          </cell>
          <cell r="B71" t="str">
            <v>OTROS SERVICICOS DE SALUD</v>
          </cell>
          <cell r="C71" t="str">
            <v>FONDO FINANCIERO DE PROYECTOS DE DESARROLLO FONADE</v>
          </cell>
          <cell r="D71" t="str">
            <v>899999316</v>
          </cell>
          <cell r="E71">
            <v>0</v>
          </cell>
          <cell r="F71">
            <v>78795218</v>
          </cell>
          <cell r="G71">
            <v>0</v>
          </cell>
        </row>
        <row r="72">
          <cell r="A72" t="str">
            <v>Total OTROS SERVICIOS DE SALUD</v>
          </cell>
          <cell r="B72" t="str">
            <v>Total OTROS SERVICIOS DE SALUD</v>
          </cell>
          <cell r="C72">
            <v>0</v>
          </cell>
          <cell r="D72" t="str">
            <v/>
          </cell>
          <cell r="E72">
            <v>0</v>
          </cell>
          <cell r="F72">
            <v>78795218</v>
          </cell>
          <cell r="G72">
            <v>0</v>
          </cell>
        </row>
        <row r="73">
          <cell r="A73" t="str">
            <v>TOTAL DE RECAUDO POR PRESTACION DE SERVICIOS</v>
          </cell>
          <cell r="B73" t="str">
            <v>TOTAL DE RECAUDO POR PRESTACION DE SERVICIOS</v>
          </cell>
          <cell r="C73">
            <v>0</v>
          </cell>
          <cell r="D73" t="str">
            <v/>
          </cell>
          <cell r="E73">
            <v>0</v>
          </cell>
          <cell r="F73">
            <v>24382779750</v>
          </cell>
          <cell r="G73">
            <v>582885397</v>
          </cell>
        </row>
        <row r="74">
          <cell r="A74" t="str">
            <v>CONVENIOS DOCENTES ASISTENCIALCORPORACION UNIVERSITARIA IBEROAMERICANA860503837</v>
          </cell>
          <cell r="B74" t="str">
            <v>CONVENIOS DOCENTES ASISTENCIAL</v>
          </cell>
          <cell r="C74" t="str">
            <v>CORPORACION UNIVERSITARIA IBEROAMERICANA</v>
          </cell>
          <cell r="D74">
            <v>860503837</v>
          </cell>
          <cell r="E74">
            <v>0</v>
          </cell>
          <cell r="F74">
            <v>556325</v>
          </cell>
          <cell r="G74">
            <v>0</v>
          </cell>
        </row>
        <row r="75">
          <cell r="A75" t="str">
            <v>CONVENIOS DOCENTES ASISTENCIALUNIVERSIDAD DEL BOSQUE860066789</v>
          </cell>
          <cell r="B75" t="str">
            <v>CONVENIOS DOCENTES ASISTENCIAL</v>
          </cell>
          <cell r="C75" t="str">
            <v>UNIVERSIDAD DEL BOSQUE</v>
          </cell>
          <cell r="D75">
            <v>860066789</v>
          </cell>
          <cell r="E75">
            <v>0</v>
          </cell>
          <cell r="F75">
            <v>3000000</v>
          </cell>
          <cell r="G75">
            <v>0</v>
          </cell>
        </row>
        <row r="76">
          <cell r="A76" t="str">
            <v>CONVENIOS DOCENTE - ASISTENCIALFUNDACION UNIVERSITARIA CAFAM900262398</v>
          </cell>
          <cell r="B76" t="str">
            <v>CONVENIOS DOCENTE - ASISTENCIAL</v>
          </cell>
          <cell r="C76" t="str">
            <v>FUNDACION UNIVERSITARIA CAFAM</v>
          </cell>
          <cell r="D76" t="str">
            <v>900262398</v>
          </cell>
          <cell r="E76">
            <v>0</v>
          </cell>
          <cell r="F76">
            <v>2301563</v>
          </cell>
          <cell r="G76">
            <v>0</v>
          </cell>
        </row>
        <row r="77">
          <cell r="A77" t="str">
            <v>TOTAL CONVENIOS DOCENTES ASISTENCIAL</v>
          </cell>
          <cell r="B77" t="str">
            <v>TOTAL CONVENIOS DOCENTES ASISTENCIAL</v>
          </cell>
          <cell r="C77">
            <v>0</v>
          </cell>
          <cell r="D77" t="str">
            <v/>
          </cell>
          <cell r="E77">
            <v>0</v>
          </cell>
          <cell r="F77">
            <v>5857888</v>
          </cell>
          <cell r="G77">
            <v>0</v>
          </cell>
        </row>
        <row r="78">
          <cell r="A78" t="str">
            <v>TOTAL DE RECAUDO NO OPERACIONAL</v>
          </cell>
          <cell r="B78" t="str">
            <v>TOTAL DE RECAUDO NO OPERACIONAL</v>
          </cell>
          <cell r="C78">
            <v>0</v>
          </cell>
          <cell r="D78" t="str">
            <v/>
          </cell>
          <cell r="E78">
            <v>0</v>
          </cell>
          <cell r="F78">
            <v>5857888</v>
          </cell>
          <cell r="G78">
            <v>0</v>
          </cell>
        </row>
        <row r="79">
          <cell r="A79" t="str">
            <v>Total general</v>
          </cell>
          <cell r="B79" t="str">
            <v>Total general</v>
          </cell>
          <cell r="C79">
            <v>0</v>
          </cell>
          <cell r="D79" t="str">
            <v/>
          </cell>
          <cell r="E79">
            <v>0</v>
          </cell>
          <cell r="F79">
            <v>24388637638</v>
          </cell>
          <cell r="G79">
            <v>582885397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232"/>
  <sheetViews>
    <sheetView tabSelected="1" workbookViewId="0">
      <selection activeCell="C18" sqref="C18"/>
    </sheetView>
  </sheetViews>
  <sheetFormatPr baseColWidth="10" defaultRowHeight="12.75" x14ac:dyDescent="0.2"/>
  <cols>
    <col min="1" max="1" width="37.42578125" style="1" customWidth="1"/>
    <col min="2" max="2" width="34.140625" style="1" customWidth="1"/>
    <col min="3" max="3" width="13.5703125" style="18" bestFit="1" customWidth="1"/>
    <col min="4" max="4" width="20.85546875" style="1" bestFit="1" customWidth="1"/>
    <col min="5" max="5" width="19.7109375" style="1" bestFit="1" customWidth="1"/>
    <col min="6" max="6" width="20.85546875" style="1" bestFit="1" customWidth="1"/>
    <col min="7" max="7" width="19.7109375" style="1" customWidth="1"/>
    <col min="8" max="8" width="20.85546875" style="1" customWidth="1"/>
    <col min="9" max="9" width="18.85546875" style="1" bestFit="1" customWidth="1"/>
    <col min="10" max="10" width="14.28515625" style="1" hidden="1" customWidth="1"/>
    <col min="11" max="11" width="12.42578125" style="1" hidden="1" customWidth="1"/>
    <col min="12" max="12" width="14.5703125" style="1" hidden="1" customWidth="1"/>
    <col min="13" max="13" width="14.28515625" style="1" hidden="1" customWidth="1"/>
    <col min="14" max="14" width="12.42578125" style="1" hidden="1" customWidth="1"/>
    <col min="15" max="15" width="6.5703125" style="1" hidden="1" customWidth="1"/>
    <col min="16" max="16" width="14.28515625" style="1" hidden="1" customWidth="1"/>
    <col min="17" max="17" width="12.42578125" style="1" hidden="1" customWidth="1"/>
    <col min="18" max="18" width="6.7109375" style="1" hidden="1" customWidth="1"/>
    <col min="19" max="19" width="14.28515625" style="1" hidden="1" customWidth="1"/>
    <col min="20" max="20" width="12.42578125" style="1" hidden="1" customWidth="1"/>
    <col min="21" max="21" width="6.5703125" style="1" hidden="1" customWidth="1"/>
    <col min="22" max="22" width="14.28515625" style="1" hidden="1" customWidth="1"/>
    <col min="23" max="23" width="12.42578125" style="1" hidden="1" customWidth="1"/>
    <col min="24" max="24" width="6.42578125" style="1" hidden="1" customWidth="1"/>
    <col min="25" max="25" width="14.28515625" style="1" hidden="1" customWidth="1"/>
    <col min="26" max="26" width="12.42578125" style="1" hidden="1" customWidth="1"/>
    <col min="27" max="27" width="9" style="1" hidden="1" customWidth="1"/>
    <col min="28" max="28" width="14.28515625" style="1" hidden="1" customWidth="1"/>
    <col min="29" max="29" width="12.42578125" style="1" hidden="1" customWidth="1"/>
    <col min="30" max="30" width="19.7109375" style="1" hidden="1" customWidth="1"/>
    <col min="31" max="31" width="14.28515625" style="1" hidden="1" customWidth="1"/>
    <col min="32" max="32" width="12.42578125" style="1" hidden="1" customWidth="1"/>
    <col min="33" max="33" width="16.7109375" style="1" hidden="1" customWidth="1"/>
    <col min="34" max="34" width="14.28515625" style="1" hidden="1" customWidth="1"/>
    <col min="35" max="35" width="12.42578125" style="1" hidden="1" customWidth="1"/>
    <col min="36" max="36" width="18.85546875" style="1" hidden="1" customWidth="1"/>
    <col min="37" max="37" width="14.28515625" style="1" hidden="1" customWidth="1"/>
    <col min="38" max="38" width="12.42578125" style="1" hidden="1" customWidth="1"/>
    <col min="39" max="39" width="18" style="1" hidden="1" customWidth="1"/>
    <col min="40" max="41" width="18.85546875" style="1" bestFit="1" customWidth="1"/>
    <col min="42" max="42" width="19.140625" style="1" bestFit="1" customWidth="1"/>
    <col min="43" max="43" width="20.7109375" style="1" bestFit="1" customWidth="1"/>
    <col min="44" max="44" width="20.7109375" style="1" customWidth="1"/>
    <col min="45" max="16384" width="11.42578125" style="1"/>
  </cols>
  <sheetData>
    <row r="2" spans="1:42" ht="12.75" customHeight="1" x14ac:dyDescent="0.2">
      <c r="A2" s="30" t="s">
        <v>253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</row>
    <row r="3" spans="1:42" ht="12.75" customHeight="1" x14ac:dyDescent="0.2">
      <c r="A3" s="32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</row>
    <row r="4" spans="1:42" ht="12.75" customHeight="1" x14ac:dyDescent="0.2">
      <c r="A4" s="32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</row>
    <row r="5" spans="1:42" ht="29.25" customHeight="1" x14ac:dyDescent="0.2">
      <c r="A5" s="32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</row>
    <row r="8" spans="1:42" ht="15.75" customHeight="1" x14ac:dyDescent="0.2">
      <c r="A8" s="28" t="s">
        <v>0</v>
      </c>
      <c r="B8" s="26" t="s">
        <v>1</v>
      </c>
      <c r="C8" s="2"/>
      <c r="D8" s="33" t="s">
        <v>254</v>
      </c>
      <c r="E8" s="33"/>
      <c r="F8" s="33"/>
      <c r="G8" s="33" t="s">
        <v>255</v>
      </c>
      <c r="H8" s="33"/>
      <c r="I8" s="33"/>
      <c r="J8" s="25">
        <v>45717</v>
      </c>
      <c r="K8" s="25"/>
      <c r="L8" s="25"/>
      <c r="M8" s="25">
        <v>45748</v>
      </c>
      <c r="N8" s="25"/>
      <c r="O8" s="25"/>
      <c r="P8" s="25">
        <v>45778</v>
      </c>
      <c r="Q8" s="25"/>
      <c r="R8" s="25"/>
      <c r="S8" s="25">
        <v>45809</v>
      </c>
      <c r="T8" s="25"/>
      <c r="U8" s="25"/>
      <c r="V8" s="25">
        <v>45839</v>
      </c>
      <c r="W8" s="25"/>
      <c r="X8" s="25"/>
      <c r="Y8" s="25">
        <v>45870</v>
      </c>
      <c r="Z8" s="25"/>
      <c r="AA8" s="25"/>
      <c r="AB8" s="25">
        <v>45901</v>
      </c>
      <c r="AC8" s="25"/>
      <c r="AD8" s="25"/>
      <c r="AE8" s="34">
        <v>45931</v>
      </c>
      <c r="AF8" s="35"/>
      <c r="AG8" s="36"/>
      <c r="AH8" s="34">
        <v>45962</v>
      </c>
      <c r="AI8" s="35"/>
      <c r="AJ8" s="36"/>
      <c r="AK8" s="34">
        <v>45992</v>
      </c>
      <c r="AL8" s="35"/>
      <c r="AM8" s="36"/>
      <c r="AN8" s="34" t="s">
        <v>252</v>
      </c>
      <c r="AO8" s="35"/>
      <c r="AP8" s="36"/>
    </row>
    <row r="9" spans="1:42" ht="15.75" customHeight="1" x14ac:dyDescent="0.2">
      <c r="A9" s="29"/>
      <c r="B9" s="27"/>
      <c r="C9" s="19" t="s">
        <v>2</v>
      </c>
      <c r="D9" s="3" t="s">
        <v>3</v>
      </c>
      <c r="E9" s="3" t="s">
        <v>4</v>
      </c>
      <c r="F9" s="3" t="s">
        <v>5</v>
      </c>
      <c r="G9" s="3" t="s">
        <v>3</v>
      </c>
      <c r="H9" s="3" t="s">
        <v>4</v>
      </c>
      <c r="I9" s="3" t="s">
        <v>6</v>
      </c>
      <c r="J9" s="3" t="s">
        <v>3</v>
      </c>
      <c r="K9" s="3" t="s">
        <v>4</v>
      </c>
      <c r="L9" s="3" t="s">
        <v>7</v>
      </c>
      <c r="M9" s="3" t="s">
        <v>3</v>
      </c>
      <c r="N9" s="3" t="s">
        <v>4</v>
      </c>
      <c r="O9" s="3" t="s">
        <v>8</v>
      </c>
      <c r="P9" s="3" t="s">
        <v>3</v>
      </c>
      <c r="Q9" s="3" t="s">
        <v>4</v>
      </c>
      <c r="R9" s="3" t="s">
        <v>9</v>
      </c>
      <c r="S9" s="3" t="s">
        <v>3</v>
      </c>
      <c r="T9" s="3" t="s">
        <v>4</v>
      </c>
      <c r="U9" s="3" t="s">
        <v>10</v>
      </c>
      <c r="V9" s="3" t="s">
        <v>3</v>
      </c>
      <c r="W9" s="3" t="s">
        <v>4</v>
      </c>
      <c r="X9" s="3" t="s">
        <v>11</v>
      </c>
      <c r="Y9" s="3" t="s">
        <v>3</v>
      </c>
      <c r="Z9" s="3" t="s">
        <v>4</v>
      </c>
      <c r="AA9" s="3" t="s">
        <v>12</v>
      </c>
      <c r="AB9" s="3" t="s">
        <v>3</v>
      </c>
      <c r="AC9" s="3" t="s">
        <v>4</v>
      </c>
      <c r="AD9" s="3" t="s">
        <v>13</v>
      </c>
      <c r="AE9" s="3" t="s">
        <v>3</v>
      </c>
      <c r="AF9" s="3" t="s">
        <v>4</v>
      </c>
      <c r="AG9" s="3" t="s">
        <v>14</v>
      </c>
      <c r="AH9" s="3" t="s">
        <v>3</v>
      </c>
      <c r="AI9" s="3" t="s">
        <v>4</v>
      </c>
      <c r="AJ9" s="3" t="s">
        <v>15</v>
      </c>
      <c r="AK9" s="3" t="s">
        <v>3</v>
      </c>
      <c r="AL9" s="3" t="s">
        <v>4</v>
      </c>
      <c r="AM9" s="3" t="s">
        <v>16</v>
      </c>
      <c r="AN9" s="3" t="s">
        <v>3</v>
      </c>
      <c r="AO9" s="3" t="s">
        <v>4</v>
      </c>
      <c r="AP9" s="3" t="s">
        <v>251</v>
      </c>
    </row>
    <row r="10" spans="1:42" ht="15.75" customHeight="1" x14ac:dyDescent="0.2">
      <c r="A10" s="4" t="s">
        <v>17</v>
      </c>
      <c r="B10" s="4" t="s">
        <v>18</v>
      </c>
      <c r="C10" s="5">
        <v>800088702</v>
      </c>
      <c r="D10" s="6">
        <v>97260469</v>
      </c>
      <c r="E10" s="6">
        <v>0</v>
      </c>
      <c r="F10" s="6">
        <f t="shared" ref="F10:F37" si="0">SUM(D10:E10)</f>
        <v>97260469</v>
      </c>
      <c r="G10" s="6">
        <v>91636379</v>
      </c>
      <c r="H10" s="6">
        <v>0</v>
      </c>
      <c r="I10" s="6">
        <f t="shared" ref="I10:I37" si="1">SUM(G10:H10)</f>
        <v>91636379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7"/>
      <c r="AG10" s="6"/>
      <c r="AH10" s="6"/>
      <c r="AI10" s="8"/>
      <c r="AJ10" s="6"/>
      <c r="AK10" s="6"/>
      <c r="AL10" s="6"/>
      <c r="AM10" s="6"/>
      <c r="AN10" s="6">
        <f>+D10+G10+J10+M10+P10+S10+V10+Y10+AB10+AE10+AH10+AK10</f>
        <v>188896848</v>
      </c>
      <c r="AO10" s="6">
        <f>+E10+H10+K10+N10+Q10+T10+W10+Z10+AC10+AF10+AI10+AL10</f>
        <v>0</v>
      </c>
      <c r="AP10" s="6">
        <f>+F10+I10+L10+O10+R10+U10+X10+AA10+AD10+AG10+AJ10+AM10</f>
        <v>188896848</v>
      </c>
    </row>
    <row r="11" spans="1:42" ht="15.75" customHeight="1" x14ac:dyDescent="0.2">
      <c r="A11" s="4" t="s">
        <v>17</v>
      </c>
      <c r="B11" s="4" t="s">
        <v>19</v>
      </c>
      <c r="C11" s="5">
        <v>800251440</v>
      </c>
      <c r="D11" s="6">
        <v>125063754</v>
      </c>
      <c r="E11" s="6">
        <v>0</v>
      </c>
      <c r="F11" s="6">
        <f t="shared" si="0"/>
        <v>125063754</v>
      </c>
      <c r="G11" s="6">
        <v>1267106166</v>
      </c>
      <c r="H11" s="6">
        <v>0</v>
      </c>
      <c r="I11" s="6">
        <f t="shared" si="1"/>
        <v>1267106166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7"/>
      <c r="AG11" s="6"/>
      <c r="AH11" s="6"/>
      <c r="AI11" s="8"/>
      <c r="AJ11" s="6"/>
      <c r="AK11" s="6"/>
      <c r="AL11" s="6"/>
      <c r="AM11" s="6"/>
      <c r="AN11" s="6">
        <f t="shared" ref="AN11:AP80" si="2">+D11+G11+J11+M11+P11+S11+V11+Y11+AB11+AE11+AH11+AK11</f>
        <v>1392169920</v>
      </c>
      <c r="AO11" s="6">
        <f t="shared" si="2"/>
        <v>0</v>
      </c>
      <c r="AP11" s="6">
        <f t="shared" si="2"/>
        <v>1392169920</v>
      </c>
    </row>
    <row r="12" spans="1:42" ht="15.75" customHeight="1" x14ac:dyDescent="0.2">
      <c r="A12" s="4" t="s">
        <v>17</v>
      </c>
      <c r="B12" s="4" t="s">
        <v>20</v>
      </c>
      <c r="C12" s="5">
        <v>804002105</v>
      </c>
      <c r="D12" s="6">
        <v>0</v>
      </c>
      <c r="E12" s="6">
        <v>0</v>
      </c>
      <c r="F12" s="6">
        <f t="shared" si="0"/>
        <v>0</v>
      </c>
      <c r="G12" s="6">
        <v>0</v>
      </c>
      <c r="H12" s="6">
        <v>0</v>
      </c>
      <c r="I12" s="6">
        <f t="shared" si="1"/>
        <v>0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7"/>
      <c r="AG12" s="6"/>
      <c r="AH12" s="6"/>
      <c r="AI12" s="8"/>
      <c r="AJ12" s="6"/>
      <c r="AK12" s="6"/>
      <c r="AL12" s="6"/>
      <c r="AM12" s="6"/>
      <c r="AN12" s="6">
        <f t="shared" si="2"/>
        <v>0</v>
      </c>
      <c r="AO12" s="6">
        <f t="shared" si="2"/>
        <v>0</v>
      </c>
      <c r="AP12" s="6">
        <f t="shared" si="2"/>
        <v>0</v>
      </c>
    </row>
    <row r="13" spans="1:42" ht="15.75" customHeight="1" x14ac:dyDescent="0.2">
      <c r="A13" s="4" t="s">
        <v>17</v>
      </c>
      <c r="B13" s="4" t="s">
        <v>21</v>
      </c>
      <c r="C13" s="5">
        <v>806008394</v>
      </c>
      <c r="D13" s="6">
        <v>85921532</v>
      </c>
      <c r="E13" s="6">
        <v>0</v>
      </c>
      <c r="F13" s="6">
        <f t="shared" si="0"/>
        <v>85921532</v>
      </c>
      <c r="G13" s="6">
        <v>35739096</v>
      </c>
      <c r="H13" s="6">
        <v>0</v>
      </c>
      <c r="I13" s="6">
        <f t="shared" si="1"/>
        <v>35739096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7"/>
      <c r="AG13" s="6"/>
      <c r="AH13" s="6"/>
      <c r="AI13" s="8"/>
      <c r="AJ13" s="6"/>
      <c r="AK13" s="6"/>
      <c r="AL13" s="6"/>
      <c r="AM13" s="6"/>
      <c r="AN13" s="6">
        <f t="shared" si="2"/>
        <v>121660628</v>
      </c>
      <c r="AO13" s="6">
        <f t="shared" si="2"/>
        <v>0</v>
      </c>
      <c r="AP13" s="6">
        <f t="shared" si="2"/>
        <v>121660628</v>
      </c>
    </row>
    <row r="14" spans="1:42" ht="15.75" customHeight="1" x14ac:dyDescent="0.2">
      <c r="A14" s="4" t="s">
        <v>17</v>
      </c>
      <c r="B14" s="4" t="s">
        <v>22</v>
      </c>
      <c r="C14" s="5">
        <v>809008362</v>
      </c>
      <c r="D14" s="6">
        <v>96927706</v>
      </c>
      <c r="E14" s="6">
        <v>0</v>
      </c>
      <c r="F14" s="6">
        <f t="shared" si="0"/>
        <v>96927706</v>
      </c>
      <c r="G14" s="6">
        <v>40000000</v>
      </c>
      <c r="H14" s="6">
        <v>0</v>
      </c>
      <c r="I14" s="6">
        <f t="shared" si="1"/>
        <v>40000000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7"/>
      <c r="AG14" s="6"/>
      <c r="AH14" s="6"/>
      <c r="AI14" s="8"/>
      <c r="AJ14" s="6"/>
      <c r="AK14" s="6"/>
      <c r="AL14" s="6"/>
      <c r="AM14" s="6"/>
      <c r="AN14" s="6">
        <f t="shared" si="2"/>
        <v>136927706</v>
      </c>
      <c r="AO14" s="6">
        <f t="shared" si="2"/>
        <v>0</v>
      </c>
      <c r="AP14" s="6">
        <f t="shared" si="2"/>
        <v>136927706</v>
      </c>
    </row>
    <row r="15" spans="1:42" ht="15.75" customHeight="1" x14ac:dyDescent="0.2">
      <c r="A15" s="4" t="s">
        <v>17</v>
      </c>
      <c r="B15" s="4" t="s">
        <v>23</v>
      </c>
      <c r="C15" s="5">
        <v>813005431</v>
      </c>
      <c r="D15" s="6">
        <v>0</v>
      </c>
      <c r="E15" s="6">
        <v>0</v>
      </c>
      <c r="F15" s="6">
        <f t="shared" si="0"/>
        <v>0</v>
      </c>
      <c r="G15" s="6">
        <v>0</v>
      </c>
      <c r="H15" s="6">
        <v>0</v>
      </c>
      <c r="I15" s="6">
        <f t="shared" si="1"/>
        <v>0</v>
      </c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7"/>
      <c r="AG15" s="6"/>
      <c r="AH15" s="6"/>
      <c r="AI15" s="8"/>
      <c r="AJ15" s="6"/>
      <c r="AK15" s="6"/>
      <c r="AL15" s="6"/>
      <c r="AM15" s="6"/>
      <c r="AN15" s="6">
        <f t="shared" si="2"/>
        <v>0</v>
      </c>
      <c r="AO15" s="6">
        <f t="shared" si="2"/>
        <v>0</v>
      </c>
      <c r="AP15" s="6">
        <f t="shared" si="2"/>
        <v>0</v>
      </c>
    </row>
    <row r="16" spans="1:42" ht="15.75" customHeight="1" x14ac:dyDescent="0.2">
      <c r="A16" s="4" t="s">
        <v>17</v>
      </c>
      <c r="B16" s="4" t="s">
        <v>24</v>
      </c>
      <c r="C16" s="5">
        <v>814000337</v>
      </c>
      <c r="D16" s="6">
        <v>0</v>
      </c>
      <c r="E16" s="6">
        <v>0</v>
      </c>
      <c r="F16" s="6">
        <f t="shared" si="0"/>
        <v>0</v>
      </c>
      <c r="G16" s="6">
        <v>0</v>
      </c>
      <c r="H16" s="6">
        <v>0</v>
      </c>
      <c r="I16" s="6">
        <f t="shared" si="1"/>
        <v>0</v>
      </c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7"/>
      <c r="AG16" s="6"/>
      <c r="AH16" s="6"/>
      <c r="AI16" s="8"/>
      <c r="AJ16" s="6"/>
      <c r="AK16" s="6"/>
      <c r="AL16" s="6"/>
      <c r="AM16" s="6"/>
      <c r="AN16" s="6">
        <f t="shared" si="2"/>
        <v>0</v>
      </c>
      <c r="AO16" s="6">
        <f t="shared" si="2"/>
        <v>0</v>
      </c>
      <c r="AP16" s="6">
        <f t="shared" si="2"/>
        <v>0</v>
      </c>
    </row>
    <row r="17" spans="1:44" ht="15.75" customHeight="1" x14ac:dyDescent="0.2">
      <c r="A17" s="4" t="s">
        <v>17</v>
      </c>
      <c r="B17" s="4" t="s">
        <v>25</v>
      </c>
      <c r="C17" s="5">
        <v>901021565</v>
      </c>
      <c r="D17" s="6">
        <v>0</v>
      </c>
      <c r="E17" s="6">
        <v>0</v>
      </c>
      <c r="F17" s="6">
        <f t="shared" si="0"/>
        <v>0</v>
      </c>
      <c r="G17" s="6">
        <v>294855873</v>
      </c>
      <c r="H17" s="6">
        <v>0</v>
      </c>
      <c r="I17" s="6">
        <f t="shared" si="1"/>
        <v>294855873</v>
      </c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7"/>
      <c r="AG17" s="6"/>
      <c r="AH17" s="6"/>
      <c r="AI17" s="8"/>
      <c r="AJ17" s="6"/>
      <c r="AK17" s="6"/>
      <c r="AL17" s="6"/>
      <c r="AM17" s="6"/>
      <c r="AN17" s="6">
        <f t="shared" si="2"/>
        <v>294855873</v>
      </c>
      <c r="AO17" s="6">
        <f t="shared" si="2"/>
        <v>0</v>
      </c>
      <c r="AP17" s="6">
        <f t="shared" si="2"/>
        <v>294855873</v>
      </c>
    </row>
    <row r="18" spans="1:44" ht="15.75" customHeight="1" x14ac:dyDescent="0.2">
      <c r="A18" s="4" t="s">
        <v>17</v>
      </c>
      <c r="B18" s="4" t="s">
        <v>26</v>
      </c>
      <c r="C18" s="5">
        <v>900935126</v>
      </c>
      <c r="D18" s="6">
        <v>300000000</v>
      </c>
      <c r="E18" s="6">
        <v>0</v>
      </c>
      <c r="F18" s="6">
        <f t="shared" si="0"/>
        <v>300000000</v>
      </c>
      <c r="G18" s="6">
        <v>76747332</v>
      </c>
      <c r="H18" s="6">
        <v>0</v>
      </c>
      <c r="I18" s="6">
        <f t="shared" si="1"/>
        <v>76747332</v>
      </c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7"/>
      <c r="AG18" s="6"/>
      <c r="AH18" s="6"/>
      <c r="AI18" s="8"/>
      <c r="AJ18" s="6"/>
      <c r="AK18" s="6"/>
      <c r="AL18" s="6"/>
      <c r="AM18" s="6"/>
      <c r="AN18" s="6">
        <f t="shared" si="2"/>
        <v>376747332</v>
      </c>
      <c r="AO18" s="6">
        <f t="shared" si="2"/>
        <v>0</v>
      </c>
      <c r="AP18" s="6">
        <f t="shared" si="2"/>
        <v>376747332</v>
      </c>
    </row>
    <row r="19" spans="1:44" ht="15.75" customHeight="1" x14ac:dyDescent="0.2">
      <c r="A19" s="4" t="s">
        <v>17</v>
      </c>
      <c r="B19" s="4" t="s">
        <v>27</v>
      </c>
      <c r="C19" s="5">
        <v>817001773</v>
      </c>
      <c r="D19" s="6">
        <v>0</v>
      </c>
      <c r="E19" s="6">
        <v>0</v>
      </c>
      <c r="F19" s="6">
        <f t="shared" si="0"/>
        <v>0</v>
      </c>
      <c r="G19" s="6">
        <v>0</v>
      </c>
      <c r="H19" s="6">
        <v>0</v>
      </c>
      <c r="I19" s="6">
        <f t="shared" si="1"/>
        <v>0</v>
      </c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7"/>
      <c r="AG19" s="6"/>
      <c r="AH19" s="6"/>
      <c r="AI19" s="8"/>
      <c r="AJ19" s="6"/>
      <c r="AK19" s="6"/>
      <c r="AL19" s="6"/>
      <c r="AM19" s="6"/>
      <c r="AN19" s="6">
        <f t="shared" si="2"/>
        <v>0</v>
      </c>
      <c r="AO19" s="6">
        <f t="shared" si="2"/>
        <v>0</v>
      </c>
      <c r="AP19" s="6">
        <f t="shared" si="2"/>
        <v>0</v>
      </c>
    </row>
    <row r="20" spans="1:44" ht="15.75" customHeight="1" x14ac:dyDescent="0.2">
      <c r="A20" s="4" t="s">
        <v>17</v>
      </c>
      <c r="B20" s="4" t="s">
        <v>28</v>
      </c>
      <c r="C20" s="5">
        <v>824001398</v>
      </c>
      <c r="D20" s="6">
        <v>0</v>
      </c>
      <c r="E20" s="6">
        <v>0</v>
      </c>
      <c r="F20" s="6">
        <f t="shared" si="0"/>
        <v>0</v>
      </c>
      <c r="G20" s="6">
        <v>23767454</v>
      </c>
      <c r="H20" s="6">
        <v>0</v>
      </c>
      <c r="I20" s="6">
        <f t="shared" si="1"/>
        <v>23767454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7"/>
      <c r="AG20" s="6"/>
      <c r="AH20" s="6"/>
      <c r="AI20" s="8"/>
      <c r="AJ20" s="6"/>
      <c r="AK20" s="6"/>
      <c r="AL20" s="6"/>
      <c r="AM20" s="6"/>
      <c r="AN20" s="6">
        <f t="shared" si="2"/>
        <v>23767454</v>
      </c>
      <c r="AO20" s="6">
        <f t="shared" si="2"/>
        <v>0</v>
      </c>
      <c r="AP20" s="6">
        <f t="shared" si="2"/>
        <v>23767454</v>
      </c>
    </row>
    <row r="21" spans="1:44" ht="15.75" customHeight="1" x14ac:dyDescent="0.2">
      <c r="A21" s="4" t="s">
        <v>17</v>
      </c>
      <c r="B21" s="4" t="s">
        <v>29</v>
      </c>
      <c r="C21" s="5">
        <v>830003564</v>
      </c>
      <c r="D21" s="6">
        <v>0</v>
      </c>
      <c r="E21" s="6">
        <v>0</v>
      </c>
      <c r="F21" s="6">
        <f t="shared" si="0"/>
        <v>0</v>
      </c>
      <c r="G21" s="6">
        <v>3544386251</v>
      </c>
      <c r="H21" s="6">
        <v>0</v>
      </c>
      <c r="I21" s="6">
        <f t="shared" si="1"/>
        <v>3544386251</v>
      </c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7"/>
      <c r="AG21" s="6"/>
      <c r="AH21" s="6"/>
      <c r="AI21" s="8"/>
      <c r="AJ21" s="6"/>
      <c r="AK21" s="6"/>
      <c r="AL21" s="6"/>
      <c r="AM21" s="6"/>
      <c r="AN21" s="6">
        <f t="shared" si="2"/>
        <v>3544386251</v>
      </c>
      <c r="AO21" s="6">
        <f t="shared" si="2"/>
        <v>0</v>
      </c>
      <c r="AP21" s="6">
        <f t="shared" si="2"/>
        <v>3544386251</v>
      </c>
    </row>
    <row r="22" spans="1:44" ht="15.75" customHeight="1" x14ac:dyDescent="0.2">
      <c r="A22" s="4" t="s">
        <v>17</v>
      </c>
      <c r="B22" s="4" t="s">
        <v>30</v>
      </c>
      <c r="C22" s="5">
        <v>901093846</v>
      </c>
      <c r="D22" s="6">
        <v>0</v>
      </c>
      <c r="E22" s="6">
        <v>0</v>
      </c>
      <c r="F22" s="6">
        <f t="shared" si="0"/>
        <v>0</v>
      </c>
      <c r="G22" s="6">
        <v>0</v>
      </c>
      <c r="H22" s="6">
        <v>0</v>
      </c>
      <c r="I22" s="6">
        <f t="shared" si="1"/>
        <v>0</v>
      </c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7"/>
      <c r="AG22" s="6"/>
      <c r="AH22" s="6"/>
      <c r="AI22" s="8"/>
      <c r="AJ22" s="6"/>
      <c r="AK22" s="6"/>
      <c r="AL22" s="6"/>
      <c r="AM22" s="6"/>
      <c r="AN22" s="6">
        <f t="shared" si="2"/>
        <v>0</v>
      </c>
      <c r="AO22" s="6">
        <f t="shared" si="2"/>
        <v>0</v>
      </c>
      <c r="AP22" s="6">
        <f t="shared" si="2"/>
        <v>0</v>
      </c>
    </row>
    <row r="23" spans="1:44" ht="15.75" customHeight="1" x14ac:dyDescent="0.2">
      <c r="A23" s="4" t="s">
        <v>17</v>
      </c>
      <c r="B23" s="4" t="s">
        <v>31</v>
      </c>
      <c r="C23" s="5">
        <v>837000084</v>
      </c>
      <c r="D23" s="6">
        <v>36770181</v>
      </c>
      <c r="E23" s="6">
        <v>0</v>
      </c>
      <c r="F23" s="6">
        <f t="shared" si="0"/>
        <v>36770181</v>
      </c>
      <c r="G23" s="6">
        <v>17232232</v>
      </c>
      <c r="H23" s="6">
        <v>0</v>
      </c>
      <c r="I23" s="6">
        <f t="shared" si="1"/>
        <v>17232232</v>
      </c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7"/>
      <c r="AG23" s="6"/>
      <c r="AH23" s="6"/>
      <c r="AI23" s="8"/>
      <c r="AJ23" s="6"/>
      <c r="AK23" s="6"/>
      <c r="AL23" s="6"/>
      <c r="AM23" s="6"/>
      <c r="AN23" s="6">
        <f t="shared" si="2"/>
        <v>54002413</v>
      </c>
      <c r="AO23" s="6">
        <f t="shared" si="2"/>
        <v>0</v>
      </c>
      <c r="AP23" s="6">
        <f t="shared" si="2"/>
        <v>54002413</v>
      </c>
    </row>
    <row r="24" spans="1:44" ht="15.75" customHeight="1" x14ac:dyDescent="0.2">
      <c r="A24" s="4" t="s">
        <v>17</v>
      </c>
      <c r="B24" s="9" t="s">
        <v>32</v>
      </c>
      <c r="C24" s="5">
        <v>891180008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>
        <f t="shared" si="2"/>
        <v>0</v>
      </c>
      <c r="AO24" s="6">
        <f t="shared" si="2"/>
        <v>0</v>
      </c>
      <c r="AP24" s="6">
        <f t="shared" si="2"/>
        <v>0</v>
      </c>
    </row>
    <row r="25" spans="1:44" s="10" customFormat="1" ht="15.75" customHeight="1" x14ac:dyDescent="0.2">
      <c r="A25" s="4" t="s">
        <v>17</v>
      </c>
      <c r="B25" s="6" t="s">
        <v>33</v>
      </c>
      <c r="C25" s="5">
        <v>839000495</v>
      </c>
      <c r="D25" s="6">
        <v>0</v>
      </c>
      <c r="E25" s="6">
        <v>0</v>
      </c>
      <c r="F25" s="6">
        <f t="shared" si="0"/>
        <v>0</v>
      </c>
      <c r="G25" s="6">
        <v>1372224</v>
      </c>
      <c r="H25" s="6">
        <v>0</v>
      </c>
      <c r="I25" s="6">
        <f t="shared" si="1"/>
        <v>1372224</v>
      </c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>
        <f t="shared" si="2"/>
        <v>1372224</v>
      </c>
      <c r="AO25" s="6">
        <f t="shared" si="2"/>
        <v>0</v>
      </c>
      <c r="AP25" s="6">
        <f t="shared" si="2"/>
        <v>1372224</v>
      </c>
      <c r="AQ25" s="1"/>
      <c r="AR25" s="1"/>
    </row>
    <row r="26" spans="1:44" ht="15.75" customHeight="1" x14ac:dyDescent="0.2">
      <c r="A26" s="4" t="s">
        <v>17</v>
      </c>
      <c r="B26" s="4" t="s">
        <v>34</v>
      </c>
      <c r="C26" s="5">
        <v>860066942</v>
      </c>
      <c r="D26" s="6">
        <v>125826287</v>
      </c>
      <c r="E26" s="6">
        <v>0</v>
      </c>
      <c r="F26" s="6">
        <f t="shared" si="0"/>
        <v>125826287</v>
      </c>
      <c r="G26" s="6">
        <v>688303384</v>
      </c>
      <c r="H26" s="6">
        <v>0</v>
      </c>
      <c r="I26" s="6">
        <f t="shared" si="1"/>
        <v>688303384</v>
      </c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7"/>
      <c r="AG26" s="6"/>
      <c r="AH26" s="6"/>
      <c r="AI26" s="8"/>
      <c r="AJ26" s="6"/>
      <c r="AK26" s="6"/>
      <c r="AL26" s="6"/>
      <c r="AM26" s="6"/>
      <c r="AN26" s="6">
        <f t="shared" si="2"/>
        <v>814129671</v>
      </c>
      <c r="AO26" s="6">
        <f t="shared" si="2"/>
        <v>0</v>
      </c>
      <c r="AP26" s="6">
        <f t="shared" si="2"/>
        <v>814129671</v>
      </c>
    </row>
    <row r="27" spans="1:44" ht="15.75" customHeight="1" x14ac:dyDescent="0.2">
      <c r="A27" s="4" t="s">
        <v>17</v>
      </c>
      <c r="B27" s="4" t="s">
        <v>35</v>
      </c>
      <c r="C27" s="5">
        <v>890102044</v>
      </c>
      <c r="D27" s="6">
        <v>15317997</v>
      </c>
      <c r="E27" s="6">
        <v>0</v>
      </c>
      <c r="F27" s="6">
        <f t="shared" si="0"/>
        <v>15317997</v>
      </c>
      <c r="G27" s="6">
        <v>0</v>
      </c>
      <c r="H27" s="6">
        <v>0</v>
      </c>
      <c r="I27" s="6">
        <f t="shared" si="1"/>
        <v>0</v>
      </c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7"/>
      <c r="AG27" s="6"/>
      <c r="AH27" s="6"/>
      <c r="AI27" s="8"/>
      <c r="AJ27" s="6"/>
      <c r="AK27" s="6"/>
      <c r="AL27" s="6"/>
      <c r="AM27" s="6"/>
      <c r="AN27" s="6">
        <f t="shared" si="2"/>
        <v>15317997</v>
      </c>
      <c r="AO27" s="6">
        <f t="shared" si="2"/>
        <v>0</v>
      </c>
      <c r="AP27" s="6">
        <f t="shared" si="2"/>
        <v>15317997</v>
      </c>
    </row>
    <row r="28" spans="1:44" ht="15.75" customHeight="1" x14ac:dyDescent="0.2">
      <c r="A28" s="4" t="s">
        <v>17</v>
      </c>
      <c r="B28" s="4" t="s">
        <v>36</v>
      </c>
      <c r="C28" s="5">
        <v>891600091</v>
      </c>
      <c r="D28" s="6">
        <v>279000</v>
      </c>
      <c r="E28" s="6">
        <v>0</v>
      </c>
      <c r="F28" s="6">
        <f t="shared" si="0"/>
        <v>279000</v>
      </c>
      <c r="G28" s="6">
        <v>1760454</v>
      </c>
      <c r="H28" s="6">
        <v>0</v>
      </c>
      <c r="I28" s="6">
        <f t="shared" si="1"/>
        <v>1760454</v>
      </c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7"/>
      <c r="AG28" s="6"/>
      <c r="AH28" s="6"/>
      <c r="AI28" s="8"/>
      <c r="AJ28" s="6"/>
      <c r="AK28" s="6"/>
      <c r="AL28" s="6"/>
      <c r="AM28" s="6"/>
      <c r="AN28" s="6">
        <f t="shared" si="2"/>
        <v>2039454</v>
      </c>
      <c r="AO28" s="6">
        <f t="shared" si="2"/>
        <v>0</v>
      </c>
      <c r="AP28" s="6">
        <f t="shared" si="2"/>
        <v>2039454</v>
      </c>
    </row>
    <row r="29" spans="1:44" ht="15.75" customHeight="1" x14ac:dyDescent="0.2">
      <c r="A29" s="4" t="s">
        <v>17</v>
      </c>
      <c r="B29" s="4" t="s">
        <v>37</v>
      </c>
      <c r="C29" s="5">
        <v>891856000</v>
      </c>
      <c r="D29" s="6">
        <v>0</v>
      </c>
      <c r="E29" s="6">
        <v>0</v>
      </c>
      <c r="F29" s="6">
        <f t="shared" si="0"/>
        <v>0</v>
      </c>
      <c r="G29" s="6">
        <v>200018259</v>
      </c>
      <c r="H29" s="6">
        <v>0</v>
      </c>
      <c r="I29" s="6">
        <f t="shared" si="1"/>
        <v>200018259</v>
      </c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7"/>
      <c r="AG29" s="6"/>
      <c r="AH29" s="6"/>
      <c r="AI29" s="8"/>
      <c r="AJ29" s="6"/>
      <c r="AK29" s="6"/>
      <c r="AL29" s="6"/>
      <c r="AM29" s="6"/>
      <c r="AN29" s="6">
        <f t="shared" si="2"/>
        <v>200018259</v>
      </c>
      <c r="AO29" s="6">
        <f t="shared" si="2"/>
        <v>0</v>
      </c>
      <c r="AP29" s="6">
        <f t="shared" si="2"/>
        <v>200018259</v>
      </c>
    </row>
    <row r="30" spans="1:44" ht="15.75" customHeight="1" x14ac:dyDescent="0.2">
      <c r="A30" s="4" t="s">
        <v>17</v>
      </c>
      <c r="B30" s="4" t="s">
        <v>38</v>
      </c>
      <c r="C30" s="5">
        <v>900156264</v>
      </c>
      <c r="D30" s="6">
        <v>872618248</v>
      </c>
      <c r="E30" s="6">
        <v>0</v>
      </c>
      <c r="F30" s="6">
        <f t="shared" si="0"/>
        <v>872618248</v>
      </c>
      <c r="G30" s="6">
        <v>786675901</v>
      </c>
      <c r="H30" s="6">
        <v>0</v>
      </c>
      <c r="I30" s="6">
        <f t="shared" si="1"/>
        <v>786675901</v>
      </c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7"/>
      <c r="AG30" s="6"/>
      <c r="AH30" s="6"/>
      <c r="AI30" s="8"/>
      <c r="AJ30" s="6"/>
      <c r="AK30" s="6"/>
      <c r="AL30" s="6"/>
      <c r="AM30" s="6"/>
      <c r="AN30" s="6">
        <f t="shared" si="2"/>
        <v>1659294149</v>
      </c>
      <c r="AO30" s="6">
        <f t="shared" si="2"/>
        <v>0</v>
      </c>
      <c r="AP30" s="6">
        <f t="shared" si="2"/>
        <v>1659294149</v>
      </c>
    </row>
    <row r="31" spans="1:44" ht="15.75" customHeight="1" x14ac:dyDescent="0.2">
      <c r="A31" s="4" t="s">
        <v>17</v>
      </c>
      <c r="B31" s="4" t="s">
        <v>39</v>
      </c>
      <c r="C31" s="5">
        <v>900226715</v>
      </c>
      <c r="D31" s="6">
        <v>187359994</v>
      </c>
      <c r="E31" s="6">
        <v>0</v>
      </c>
      <c r="F31" s="6">
        <f t="shared" si="0"/>
        <v>187359994</v>
      </c>
      <c r="G31" s="6">
        <v>191666971</v>
      </c>
      <c r="H31" s="6">
        <v>0</v>
      </c>
      <c r="I31" s="6">
        <f t="shared" si="1"/>
        <v>191666971</v>
      </c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7"/>
      <c r="AG31" s="6"/>
      <c r="AH31" s="6"/>
      <c r="AI31" s="8"/>
      <c r="AJ31" s="6"/>
      <c r="AK31" s="6"/>
      <c r="AL31" s="6"/>
      <c r="AM31" s="6"/>
      <c r="AN31" s="6">
        <f t="shared" si="2"/>
        <v>379026965</v>
      </c>
      <c r="AO31" s="6">
        <f t="shared" si="2"/>
        <v>0</v>
      </c>
      <c r="AP31" s="6">
        <f t="shared" si="2"/>
        <v>379026965</v>
      </c>
    </row>
    <row r="32" spans="1:44" ht="15.75" customHeight="1" x14ac:dyDescent="0.2">
      <c r="A32" s="4" t="s">
        <v>17</v>
      </c>
      <c r="B32" s="4" t="s">
        <v>40</v>
      </c>
      <c r="C32" s="5">
        <v>900298372</v>
      </c>
      <c r="D32" s="6">
        <v>2036720</v>
      </c>
      <c r="E32" s="6">
        <v>0</v>
      </c>
      <c r="F32" s="6">
        <f t="shared" si="0"/>
        <v>2036720</v>
      </c>
      <c r="G32" s="6">
        <v>150972314</v>
      </c>
      <c r="H32" s="6">
        <v>0</v>
      </c>
      <c r="I32" s="6">
        <f t="shared" si="1"/>
        <v>150972314</v>
      </c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7"/>
      <c r="AG32" s="6"/>
      <c r="AH32" s="6"/>
      <c r="AI32" s="8"/>
      <c r="AJ32" s="6"/>
      <c r="AK32" s="6"/>
      <c r="AL32" s="6"/>
      <c r="AM32" s="6"/>
      <c r="AN32" s="6">
        <f t="shared" si="2"/>
        <v>153009034</v>
      </c>
      <c r="AO32" s="6">
        <f t="shared" si="2"/>
        <v>0</v>
      </c>
      <c r="AP32" s="6">
        <f t="shared" si="2"/>
        <v>153009034</v>
      </c>
    </row>
    <row r="33" spans="1:42" ht="15.75" customHeight="1" x14ac:dyDescent="0.2">
      <c r="A33" s="4" t="s">
        <v>17</v>
      </c>
      <c r="B33" s="4" t="s">
        <v>41</v>
      </c>
      <c r="C33" s="5">
        <v>900372442</v>
      </c>
      <c r="D33" s="6">
        <v>205061564</v>
      </c>
      <c r="E33" s="6">
        <v>0</v>
      </c>
      <c r="F33" s="6">
        <f t="shared" si="0"/>
        <v>205061564</v>
      </c>
      <c r="G33" s="6">
        <v>288388344</v>
      </c>
      <c r="H33" s="6">
        <v>0</v>
      </c>
      <c r="I33" s="6">
        <f t="shared" si="1"/>
        <v>288388344</v>
      </c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7"/>
      <c r="AG33" s="6"/>
      <c r="AH33" s="6"/>
      <c r="AI33" s="8"/>
      <c r="AJ33" s="6"/>
      <c r="AK33" s="6"/>
      <c r="AL33" s="6"/>
      <c r="AM33" s="6"/>
      <c r="AN33" s="6">
        <f t="shared" si="2"/>
        <v>493449908</v>
      </c>
      <c r="AO33" s="6">
        <f t="shared" si="2"/>
        <v>0</v>
      </c>
      <c r="AP33" s="6">
        <f t="shared" si="2"/>
        <v>493449908</v>
      </c>
    </row>
    <row r="34" spans="1:42" ht="15.75" customHeight="1" x14ac:dyDescent="0.2">
      <c r="A34" s="4" t="s">
        <v>17</v>
      </c>
      <c r="B34" s="4" t="s">
        <v>42</v>
      </c>
      <c r="C34" s="5">
        <v>900604350</v>
      </c>
      <c r="D34" s="6">
        <v>40981826</v>
      </c>
      <c r="E34" s="6">
        <v>0</v>
      </c>
      <c r="F34" s="6">
        <f t="shared" si="0"/>
        <v>40981826</v>
      </c>
      <c r="G34" s="6">
        <v>220903965</v>
      </c>
      <c r="H34" s="6">
        <v>0</v>
      </c>
      <c r="I34" s="6">
        <f t="shared" si="1"/>
        <v>220903965</v>
      </c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7"/>
      <c r="AG34" s="6"/>
      <c r="AH34" s="6"/>
      <c r="AI34" s="8"/>
      <c r="AJ34" s="6"/>
      <c r="AK34" s="6"/>
      <c r="AL34" s="6"/>
      <c r="AM34" s="6"/>
      <c r="AN34" s="6">
        <f t="shared" si="2"/>
        <v>261885791</v>
      </c>
      <c r="AO34" s="6">
        <f t="shared" si="2"/>
        <v>0</v>
      </c>
      <c r="AP34" s="6">
        <f t="shared" si="2"/>
        <v>261885791</v>
      </c>
    </row>
    <row r="35" spans="1:42" ht="15.75" customHeight="1" x14ac:dyDescent="0.2">
      <c r="A35" s="4" t="s">
        <v>17</v>
      </c>
      <c r="B35" s="4" t="s">
        <v>43</v>
      </c>
      <c r="C35" s="5">
        <v>901097473</v>
      </c>
      <c r="D35" s="6">
        <v>0</v>
      </c>
      <c r="E35" s="6">
        <v>0</v>
      </c>
      <c r="F35" s="6">
        <f t="shared" si="0"/>
        <v>0</v>
      </c>
      <c r="G35" s="6">
        <v>0</v>
      </c>
      <c r="H35" s="6">
        <v>0</v>
      </c>
      <c r="I35" s="6">
        <f t="shared" si="1"/>
        <v>0</v>
      </c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7"/>
      <c r="AG35" s="6"/>
      <c r="AH35" s="6"/>
      <c r="AI35" s="8"/>
      <c r="AJ35" s="6"/>
      <c r="AK35" s="6"/>
      <c r="AL35" s="6"/>
      <c r="AM35" s="6"/>
      <c r="AN35" s="6">
        <f t="shared" si="2"/>
        <v>0</v>
      </c>
      <c r="AO35" s="6">
        <f t="shared" si="2"/>
        <v>0</v>
      </c>
      <c r="AP35" s="6">
        <f t="shared" si="2"/>
        <v>0</v>
      </c>
    </row>
    <row r="36" spans="1:42" ht="15.75" customHeight="1" x14ac:dyDescent="0.2">
      <c r="A36" s="4" t="s">
        <v>44</v>
      </c>
      <c r="B36" s="4" t="s">
        <v>45</v>
      </c>
      <c r="C36" s="5">
        <v>890500675</v>
      </c>
      <c r="D36" s="6">
        <v>10597176</v>
      </c>
      <c r="E36" s="6">
        <v>0</v>
      </c>
      <c r="F36" s="6">
        <f t="shared" si="0"/>
        <v>10597176</v>
      </c>
      <c r="G36" s="6">
        <v>24124624</v>
      </c>
      <c r="H36" s="6">
        <v>0</v>
      </c>
      <c r="I36" s="6">
        <f t="shared" si="1"/>
        <v>24124624</v>
      </c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7"/>
      <c r="AG36" s="6"/>
      <c r="AH36" s="6"/>
      <c r="AI36" s="8"/>
      <c r="AJ36" s="6"/>
      <c r="AK36" s="6"/>
      <c r="AL36" s="6"/>
      <c r="AM36" s="6"/>
      <c r="AN36" s="6">
        <f t="shared" si="2"/>
        <v>34721800</v>
      </c>
      <c r="AO36" s="6">
        <f t="shared" si="2"/>
        <v>0</v>
      </c>
      <c r="AP36" s="6">
        <f t="shared" si="2"/>
        <v>34721800</v>
      </c>
    </row>
    <row r="37" spans="1:42" ht="15.75" customHeight="1" x14ac:dyDescent="0.2">
      <c r="A37" s="4" t="s">
        <v>17</v>
      </c>
      <c r="B37" s="4" t="s">
        <v>46</v>
      </c>
      <c r="C37" s="5">
        <v>899999026</v>
      </c>
      <c r="D37" s="6">
        <v>4055176</v>
      </c>
      <c r="E37" s="6">
        <v>0</v>
      </c>
      <c r="F37" s="6">
        <f t="shared" si="0"/>
        <v>4055176</v>
      </c>
      <c r="G37" s="6">
        <v>65671</v>
      </c>
      <c r="H37" s="6">
        <v>0</v>
      </c>
      <c r="I37" s="6">
        <f t="shared" si="1"/>
        <v>65671</v>
      </c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7"/>
      <c r="AG37" s="6"/>
      <c r="AH37" s="6"/>
      <c r="AI37" s="8"/>
      <c r="AJ37" s="6"/>
      <c r="AK37" s="6"/>
      <c r="AL37" s="6"/>
      <c r="AM37" s="6"/>
      <c r="AN37" s="6">
        <f t="shared" si="2"/>
        <v>4120847</v>
      </c>
      <c r="AO37" s="6">
        <f t="shared" si="2"/>
        <v>0</v>
      </c>
      <c r="AP37" s="6">
        <f t="shared" si="2"/>
        <v>4120847</v>
      </c>
    </row>
    <row r="38" spans="1:42" ht="15.75" customHeight="1" x14ac:dyDescent="0.2">
      <c r="A38" s="11" t="s">
        <v>47</v>
      </c>
      <c r="B38" s="12"/>
      <c r="C38" s="13"/>
      <c r="D38" s="14">
        <f>SUM(D10:D37)</f>
        <v>2206077630</v>
      </c>
      <c r="E38" s="14">
        <f t="shared" ref="E38:AP38" si="3">SUM(E10:E37)</f>
        <v>0</v>
      </c>
      <c r="F38" s="14">
        <f t="shared" si="3"/>
        <v>2206077630</v>
      </c>
      <c r="G38" s="14">
        <f t="shared" si="3"/>
        <v>7945722894</v>
      </c>
      <c r="H38" s="14">
        <f t="shared" si="3"/>
        <v>0</v>
      </c>
      <c r="I38" s="14">
        <f t="shared" si="3"/>
        <v>7945722894</v>
      </c>
      <c r="J38" s="14">
        <f t="shared" si="3"/>
        <v>0</v>
      </c>
      <c r="K38" s="14">
        <f t="shared" si="3"/>
        <v>0</v>
      </c>
      <c r="L38" s="14">
        <f t="shared" si="3"/>
        <v>0</v>
      </c>
      <c r="M38" s="14">
        <f t="shared" si="3"/>
        <v>0</v>
      </c>
      <c r="N38" s="14">
        <f t="shared" si="3"/>
        <v>0</v>
      </c>
      <c r="O38" s="14">
        <f t="shared" si="3"/>
        <v>0</v>
      </c>
      <c r="P38" s="14">
        <f t="shared" si="3"/>
        <v>0</v>
      </c>
      <c r="Q38" s="14">
        <f t="shared" si="3"/>
        <v>0</v>
      </c>
      <c r="R38" s="14">
        <f t="shared" si="3"/>
        <v>0</v>
      </c>
      <c r="S38" s="14">
        <f t="shared" si="3"/>
        <v>0</v>
      </c>
      <c r="T38" s="14">
        <f t="shared" si="3"/>
        <v>0</v>
      </c>
      <c r="U38" s="14">
        <f t="shared" si="3"/>
        <v>0</v>
      </c>
      <c r="V38" s="14">
        <f t="shared" si="3"/>
        <v>0</v>
      </c>
      <c r="W38" s="14">
        <f t="shared" si="3"/>
        <v>0</v>
      </c>
      <c r="X38" s="14">
        <f t="shared" si="3"/>
        <v>0</v>
      </c>
      <c r="Y38" s="14">
        <f t="shared" si="3"/>
        <v>0</v>
      </c>
      <c r="Z38" s="14">
        <f t="shared" si="3"/>
        <v>0</v>
      </c>
      <c r="AA38" s="14">
        <f t="shared" si="3"/>
        <v>0</v>
      </c>
      <c r="AB38" s="14">
        <f t="shared" si="3"/>
        <v>0</v>
      </c>
      <c r="AC38" s="14">
        <f t="shared" si="3"/>
        <v>0</v>
      </c>
      <c r="AD38" s="14">
        <f t="shared" si="3"/>
        <v>0</v>
      </c>
      <c r="AE38" s="14">
        <f t="shared" si="3"/>
        <v>0</v>
      </c>
      <c r="AF38" s="14">
        <f t="shared" si="3"/>
        <v>0</v>
      </c>
      <c r="AG38" s="14">
        <f t="shared" si="3"/>
        <v>0</v>
      </c>
      <c r="AH38" s="14">
        <f t="shared" si="3"/>
        <v>0</v>
      </c>
      <c r="AI38" s="14">
        <f t="shared" si="3"/>
        <v>0</v>
      </c>
      <c r="AJ38" s="14">
        <f t="shared" si="3"/>
        <v>0</v>
      </c>
      <c r="AK38" s="14">
        <f t="shared" si="3"/>
        <v>0</v>
      </c>
      <c r="AL38" s="14">
        <f t="shared" si="3"/>
        <v>0</v>
      </c>
      <c r="AM38" s="14">
        <f t="shared" si="3"/>
        <v>0</v>
      </c>
      <c r="AN38" s="14">
        <f t="shared" si="3"/>
        <v>10151800524</v>
      </c>
      <c r="AO38" s="14">
        <f t="shared" si="3"/>
        <v>0</v>
      </c>
      <c r="AP38" s="14">
        <f t="shared" si="3"/>
        <v>10151800524</v>
      </c>
    </row>
    <row r="39" spans="1:42" ht="15.75" customHeight="1" x14ac:dyDescent="0.2">
      <c r="A39" s="4" t="s">
        <v>48</v>
      </c>
      <c r="B39" s="4" t="s">
        <v>49</v>
      </c>
      <c r="C39" s="5">
        <v>830003564</v>
      </c>
      <c r="D39" s="6">
        <v>0</v>
      </c>
      <c r="E39" s="6">
        <v>467891221</v>
      </c>
      <c r="F39" s="6">
        <f>SUM(D39:E39)</f>
        <v>467891221</v>
      </c>
      <c r="G39" s="6">
        <v>0</v>
      </c>
      <c r="H39" s="6">
        <v>0</v>
      </c>
      <c r="I39" s="6">
        <f>SUM(G39:H39)</f>
        <v>0</v>
      </c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7"/>
      <c r="AG39" s="6"/>
      <c r="AH39" s="6"/>
      <c r="AI39" s="8"/>
      <c r="AJ39" s="6"/>
      <c r="AK39" s="6"/>
      <c r="AL39" s="8"/>
      <c r="AM39" s="6"/>
      <c r="AN39" s="6">
        <f t="shared" ref="AN39:AP41" si="4">+D39+G39+J39+M39+P39+S39+V39+Y39+AB39+AE39+AH39+AK39</f>
        <v>0</v>
      </c>
      <c r="AO39" s="6">
        <f t="shared" si="4"/>
        <v>467891221</v>
      </c>
      <c r="AP39" s="6">
        <f t="shared" si="4"/>
        <v>467891221</v>
      </c>
    </row>
    <row r="40" spans="1:42" ht="15.75" customHeight="1" x14ac:dyDescent="0.2">
      <c r="A40" s="9" t="s">
        <v>48</v>
      </c>
      <c r="B40" s="4" t="s">
        <v>39</v>
      </c>
      <c r="C40" s="5">
        <v>900226715</v>
      </c>
      <c r="D40" s="6">
        <v>0</v>
      </c>
      <c r="E40" s="6">
        <v>114994176</v>
      </c>
      <c r="F40" s="6">
        <f>SUM(D40:E40)</f>
        <v>114994176</v>
      </c>
      <c r="G40" s="6">
        <v>0</v>
      </c>
      <c r="H40" s="6">
        <v>114994176</v>
      </c>
      <c r="I40" s="6">
        <f>SUM(G40:H40)</f>
        <v>114994176</v>
      </c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7"/>
      <c r="AG40" s="6"/>
      <c r="AH40" s="6"/>
      <c r="AI40" s="8"/>
      <c r="AJ40" s="6"/>
      <c r="AK40" s="6"/>
      <c r="AL40" s="8"/>
      <c r="AM40" s="6"/>
      <c r="AN40" s="6">
        <f t="shared" si="4"/>
        <v>0</v>
      </c>
      <c r="AO40" s="6">
        <f t="shared" si="4"/>
        <v>229988352</v>
      </c>
      <c r="AP40" s="6">
        <f t="shared" si="4"/>
        <v>229988352</v>
      </c>
    </row>
    <row r="41" spans="1:42" ht="15.75" customHeight="1" x14ac:dyDescent="0.2">
      <c r="A41" s="9" t="s">
        <v>48</v>
      </c>
      <c r="B41" s="4" t="s">
        <v>50</v>
      </c>
      <c r="C41" s="5">
        <v>800251440</v>
      </c>
      <c r="D41" s="6">
        <v>870749064</v>
      </c>
      <c r="E41" s="6">
        <v>0</v>
      </c>
      <c r="F41" s="6">
        <f>SUM(D41:E41)</f>
        <v>870749064</v>
      </c>
      <c r="G41" s="6">
        <v>0</v>
      </c>
      <c r="H41" s="6">
        <v>0</v>
      </c>
      <c r="I41" s="6">
        <f>SUM(G41:H41)</f>
        <v>0</v>
      </c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7"/>
      <c r="AG41" s="6"/>
      <c r="AH41" s="6"/>
      <c r="AI41" s="8"/>
      <c r="AJ41" s="6"/>
      <c r="AK41" s="6"/>
      <c r="AL41" s="8"/>
      <c r="AM41" s="6"/>
      <c r="AN41" s="6">
        <f t="shared" si="4"/>
        <v>870749064</v>
      </c>
      <c r="AO41" s="6">
        <f t="shared" si="4"/>
        <v>0</v>
      </c>
      <c r="AP41" s="6">
        <f t="shared" si="4"/>
        <v>870749064</v>
      </c>
    </row>
    <row r="42" spans="1:42" ht="15.75" customHeight="1" x14ac:dyDescent="0.2">
      <c r="A42" s="12" t="s">
        <v>51</v>
      </c>
      <c r="B42" s="12"/>
      <c r="C42" s="13"/>
      <c r="D42" s="14">
        <f>SUM(D39:D41)</f>
        <v>870749064</v>
      </c>
      <c r="E42" s="14">
        <f>SUM(E39:E41)</f>
        <v>582885397</v>
      </c>
      <c r="F42" s="14">
        <f t="shared" ref="F42:AP42" si="5">SUM(F39:F41)</f>
        <v>1453634461</v>
      </c>
      <c r="G42" s="14">
        <f t="shared" si="5"/>
        <v>0</v>
      </c>
      <c r="H42" s="14">
        <f t="shared" si="5"/>
        <v>114994176</v>
      </c>
      <c r="I42" s="14">
        <f t="shared" si="5"/>
        <v>114994176</v>
      </c>
      <c r="J42" s="14">
        <f t="shared" si="5"/>
        <v>0</v>
      </c>
      <c r="K42" s="14">
        <f t="shared" si="5"/>
        <v>0</v>
      </c>
      <c r="L42" s="14">
        <f t="shared" si="5"/>
        <v>0</v>
      </c>
      <c r="M42" s="14">
        <f t="shared" si="5"/>
        <v>0</v>
      </c>
      <c r="N42" s="14">
        <f t="shared" si="5"/>
        <v>0</v>
      </c>
      <c r="O42" s="14">
        <f t="shared" si="5"/>
        <v>0</v>
      </c>
      <c r="P42" s="14">
        <f t="shared" si="5"/>
        <v>0</v>
      </c>
      <c r="Q42" s="14">
        <f t="shared" si="5"/>
        <v>0</v>
      </c>
      <c r="R42" s="14">
        <f t="shared" si="5"/>
        <v>0</v>
      </c>
      <c r="S42" s="14">
        <f t="shared" si="5"/>
        <v>0</v>
      </c>
      <c r="T42" s="14">
        <f t="shared" si="5"/>
        <v>0</v>
      </c>
      <c r="U42" s="14">
        <f t="shared" si="5"/>
        <v>0</v>
      </c>
      <c r="V42" s="14">
        <f t="shared" si="5"/>
        <v>0</v>
      </c>
      <c r="W42" s="14">
        <f t="shared" si="5"/>
        <v>0</v>
      </c>
      <c r="X42" s="14">
        <f t="shared" si="5"/>
        <v>0</v>
      </c>
      <c r="Y42" s="14">
        <f t="shared" si="5"/>
        <v>0</v>
      </c>
      <c r="Z42" s="14">
        <f t="shared" si="5"/>
        <v>0</v>
      </c>
      <c r="AA42" s="14">
        <f t="shared" si="5"/>
        <v>0</v>
      </c>
      <c r="AB42" s="14">
        <f t="shared" si="5"/>
        <v>0</v>
      </c>
      <c r="AC42" s="14">
        <f t="shared" si="5"/>
        <v>0</v>
      </c>
      <c r="AD42" s="14">
        <f t="shared" si="5"/>
        <v>0</v>
      </c>
      <c r="AE42" s="14">
        <f t="shared" si="5"/>
        <v>0</v>
      </c>
      <c r="AF42" s="14">
        <f t="shared" si="5"/>
        <v>0</v>
      </c>
      <c r="AG42" s="14">
        <f t="shared" si="5"/>
        <v>0</v>
      </c>
      <c r="AH42" s="14">
        <f t="shared" si="5"/>
        <v>0</v>
      </c>
      <c r="AI42" s="14">
        <f t="shared" si="5"/>
        <v>0</v>
      </c>
      <c r="AJ42" s="14">
        <f t="shared" si="5"/>
        <v>0</v>
      </c>
      <c r="AK42" s="14">
        <f t="shared" si="5"/>
        <v>0</v>
      </c>
      <c r="AL42" s="14">
        <f t="shared" si="5"/>
        <v>0</v>
      </c>
      <c r="AM42" s="14">
        <f t="shared" si="5"/>
        <v>0</v>
      </c>
      <c r="AN42" s="14">
        <f t="shared" si="5"/>
        <v>870749064</v>
      </c>
      <c r="AO42" s="14">
        <f t="shared" si="5"/>
        <v>697879573</v>
      </c>
      <c r="AP42" s="14">
        <f t="shared" si="5"/>
        <v>1568628637</v>
      </c>
    </row>
    <row r="43" spans="1:42" ht="15.75" customHeight="1" x14ac:dyDescent="0.2">
      <c r="A43" s="4" t="s">
        <v>52</v>
      </c>
      <c r="B43" s="4" t="s">
        <v>40</v>
      </c>
      <c r="C43" s="5">
        <v>900298372</v>
      </c>
      <c r="D43" s="6">
        <v>14423913758</v>
      </c>
      <c r="E43" s="6">
        <v>0</v>
      </c>
      <c r="F43" s="6">
        <f>SUM(D43:E43)</f>
        <v>14423913758</v>
      </c>
      <c r="G43" s="6">
        <v>0</v>
      </c>
      <c r="H43" s="6">
        <v>14531809181</v>
      </c>
      <c r="I43" s="6">
        <f>SUM(G43:H43)</f>
        <v>14531809181</v>
      </c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7"/>
      <c r="AG43" s="6"/>
      <c r="AH43" s="6"/>
      <c r="AI43" s="8"/>
      <c r="AJ43" s="6"/>
      <c r="AK43" s="6"/>
      <c r="AL43" s="15"/>
      <c r="AM43" s="6"/>
      <c r="AN43" s="6">
        <f t="shared" si="2"/>
        <v>14423913758</v>
      </c>
      <c r="AO43" s="6">
        <f t="shared" si="2"/>
        <v>14531809181</v>
      </c>
      <c r="AP43" s="6">
        <f t="shared" si="2"/>
        <v>28955722939</v>
      </c>
    </row>
    <row r="44" spans="1:42" ht="15.75" customHeight="1" x14ac:dyDescent="0.2">
      <c r="A44" s="12" t="s">
        <v>53</v>
      </c>
      <c r="B44" s="12"/>
      <c r="C44" s="13"/>
      <c r="D44" s="14">
        <f t="shared" ref="D44:AP44" si="6">SUM(D43)</f>
        <v>14423913758</v>
      </c>
      <c r="E44" s="14">
        <f t="shared" si="6"/>
        <v>0</v>
      </c>
      <c r="F44" s="14">
        <f t="shared" si="6"/>
        <v>14423913758</v>
      </c>
      <c r="G44" s="14">
        <f t="shared" si="6"/>
        <v>0</v>
      </c>
      <c r="H44" s="14">
        <f t="shared" si="6"/>
        <v>14531809181</v>
      </c>
      <c r="I44" s="14">
        <f t="shared" si="6"/>
        <v>14531809181</v>
      </c>
      <c r="J44" s="14">
        <f t="shared" si="6"/>
        <v>0</v>
      </c>
      <c r="K44" s="14">
        <f t="shared" si="6"/>
        <v>0</v>
      </c>
      <c r="L44" s="14">
        <f t="shared" si="6"/>
        <v>0</v>
      </c>
      <c r="M44" s="14">
        <f t="shared" si="6"/>
        <v>0</v>
      </c>
      <c r="N44" s="14">
        <f t="shared" si="6"/>
        <v>0</v>
      </c>
      <c r="O44" s="14">
        <f t="shared" si="6"/>
        <v>0</v>
      </c>
      <c r="P44" s="14">
        <f t="shared" si="6"/>
        <v>0</v>
      </c>
      <c r="Q44" s="14">
        <f t="shared" si="6"/>
        <v>0</v>
      </c>
      <c r="R44" s="14">
        <f t="shared" si="6"/>
        <v>0</v>
      </c>
      <c r="S44" s="14">
        <f t="shared" si="6"/>
        <v>0</v>
      </c>
      <c r="T44" s="14">
        <f t="shared" si="6"/>
        <v>0</v>
      </c>
      <c r="U44" s="14">
        <f t="shared" si="6"/>
        <v>0</v>
      </c>
      <c r="V44" s="14">
        <f t="shared" si="6"/>
        <v>0</v>
      </c>
      <c r="W44" s="14">
        <f t="shared" si="6"/>
        <v>0</v>
      </c>
      <c r="X44" s="14">
        <f t="shared" si="6"/>
        <v>0</v>
      </c>
      <c r="Y44" s="14">
        <f t="shared" si="6"/>
        <v>0</v>
      </c>
      <c r="Z44" s="14">
        <f t="shared" si="6"/>
        <v>0</v>
      </c>
      <c r="AA44" s="14">
        <f t="shared" si="6"/>
        <v>0</v>
      </c>
      <c r="AB44" s="14">
        <f t="shared" si="6"/>
        <v>0</v>
      </c>
      <c r="AC44" s="14">
        <f t="shared" si="6"/>
        <v>0</v>
      </c>
      <c r="AD44" s="14">
        <f t="shared" si="6"/>
        <v>0</v>
      </c>
      <c r="AE44" s="14">
        <f t="shared" si="6"/>
        <v>0</v>
      </c>
      <c r="AF44" s="14">
        <f t="shared" si="6"/>
        <v>0</v>
      </c>
      <c r="AG44" s="14">
        <f t="shared" si="6"/>
        <v>0</v>
      </c>
      <c r="AH44" s="14">
        <f t="shared" si="6"/>
        <v>0</v>
      </c>
      <c r="AI44" s="14">
        <f t="shared" si="6"/>
        <v>0</v>
      </c>
      <c r="AJ44" s="14">
        <f t="shared" si="6"/>
        <v>0</v>
      </c>
      <c r="AK44" s="14">
        <f t="shared" si="6"/>
        <v>0</v>
      </c>
      <c r="AL44" s="14">
        <f t="shared" si="6"/>
        <v>0</v>
      </c>
      <c r="AM44" s="14">
        <f t="shared" si="6"/>
        <v>0</v>
      </c>
      <c r="AN44" s="14">
        <f t="shared" si="6"/>
        <v>14423913758</v>
      </c>
      <c r="AO44" s="14">
        <f t="shared" si="6"/>
        <v>14531809181</v>
      </c>
      <c r="AP44" s="14">
        <f t="shared" si="6"/>
        <v>28955722939</v>
      </c>
    </row>
    <row r="45" spans="1:42" ht="15.75" customHeight="1" x14ac:dyDescent="0.2">
      <c r="A45" s="4" t="s">
        <v>54</v>
      </c>
      <c r="B45" s="4" t="s">
        <v>40</v>
      </c>
      <c r="C45" s="5">
        <v>900298372</v>
      </c>
      <c r="D45" s="6">
        <v>1331839094</v>
      </c>
      <c r="E45" s="6">
        <v>0</v>
      </c>
      <c r="F45" s="6">
        <f>SUM(D45:E45)</f>
        <v>1331839094</v>
      </c>
      <c r="G45" s="6">
        <v>0</v>
      </c>
      <c r="H45" s="6">
        <v>1164199551</v>
      </c>
      <c r="I45" s="6">
        <f>SUM(G45:H45)</f>
        <v>1164199551</v>
      </c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7"/>
      <c r="AG45" s="6"/>
      <c r="AH45" s="6"/>
      <c r="AI45" s="8"/>
      <c r="AJ45" s="6"/>
      <c r="AK45" s="6"/>
      <c r="AL45" s="15"/>
      <c r="AM45" s="6"/>
      <c r="AN45" s="6">
        <f t="shared" si="2"/>
        <v>1331839094</v>
      </c>
      <c r="AO45" s="6">
        <f t="shared" si="2"/>
        <v>1164199551</v>
      </c>
      <c r="AP45" s="6">
        <f t="shared" si="2"/>
        <v>2496038645</v>
      </c>
    </row>
    <row r="46" spans="1:42" ht="15.75" customHeight="1" x14ac:dyDescent="0.2">
      <c r="A46" s="12" t="s">
        <v>55</v>
      </c>
      <c r="B46" s="12"/>
      <c r="C46" s="13"/>
      <c r="D46" s="14">
        <f t="shared" ref="D46:AP46" si="7">SUM(D45)</f>
        <v>1331839094</v>
      </c>
      <c r="E46" s="14">
        <f t="shared" si="7"/>
        <v>0</v>
      </c>
      <c r="F46" s="14">
        <f t="shared" si="7"/>
        <v>1331839094</v>
      </c>
      <c r="G46" s="14">
        <f t="shared" si="7"/>
        <v>0</v>
      </c>
      <c r="H46" s="14">
        <f t="shared" si="7"/>
        <v>1164199551</v>
      </c>
      <c r="I46" s="14">
        <f t="shared" si="7"/>
        <v>1164199551</v>
      </c>
      <c r="J46" s="14">
        <f t="shared" si="7"/>
        <v>0</v>
      </c>
      <c r="K46" s="14">
        <f t="shared" si="7"/>
        <v>0</v>
      </c>
      <c r="L46" s="14">
        <f t="shared" si="7"/>
        <v>0</v>
      </c>
      <c r="M46" s="14">
        <f t="shared" si="7"/>
        <v>0</v>
      </c>
      <c r="N46" s="14">
        <f t="shared" si="7"/>
        <v>0</v>
      </c>
      <c r="O46" s="14">
        <f t="shared" si="7"/>
        <v>0</v>
      </c>
      <c r="P46" s="14">
        <f t="shared" si="7"/>
        <v>0</v>
      </c>
      <c r="Q46" s="14">
        <f t="shared" si="7"/>
        <v>0</v>
      </c>
      <c r="R46" s="14">
        <f t="shared" si="7"/>
        <v>0</v>
      </c>
      <c r="S46" s="14">
        <f t="shared" si="7"/>
        <v>0</v>
      </c>
      <c r="T46" s="14">
        <f t="shared" si="7"/>
        <v>0</v>
      </c>
      <c r="U46" s="14">
        <f t="shared" si="7"/>
        <v>0</v>
      </c>
      <c r="V46" s="14">
        <f t="shared" si="7"/>
        <v>0</v>
      </c>
      <c r="W46" s="14">
        <f t="shared" si="7"/>
        <v>0</v>
      </c>
      <c r="X46" s="14">
        <f t="shared" si="7"/>
        <v>0</v>
      </c>
      <c r="Y46" s="14">
        <f t="shared" si="7"/>
        <v>0</v>
      </c>
      <c r="Z46" s="14">
        <f t="shared" si="7"/>
        <v>0</v>
      </c>
      <c r="AA46" s="14">
        <f t="shared" si="7"/>
        <v>0</v>
      </c>
      <c r="AB46" s="14">
        <f t="shared" si="7"/>
        <v>0</v>
      </c>
      <c r="AC46" s="14">
        <f t="shared" si="7"/>
        <v>0</v>
      </c>
      <c r="AD46" s="14">
        <f t="shared" si="7"/>
        <v>0</v>
      </c>
      <c r="AE46" s="14">
        <f t="shared" si="7"/>
        <v>0</v>
      </c>
      <c r="AF46" s="14">
        <f t="shared" si="7"/>
        <v>0</v>
      </c>
      <c r="AG46" s="14">
        <f t="shared" si="7"/>
        <v>0</v>
      </c>
      <c r="AH46" s="14">
        <f t="shared" si="7"/>
        <v>0</v>
      </c>
      <c r="AI46" s="14">
        <f t="shared" si="7"/>
        <v>0</v>
      </c>
      <c r="AJ46" s="14">
        <f t="shared" si="7"/>
        <v>0</v>
      </c>
      <c r="AK46" s="14">
        <f t="shared" si="7"/>
        <v>0</v>
      </c>
      <c r="AL46" s="14">
        <f t="shared" si="7"/>
        <v>0</v>
      </c>
      <c r="AM46" s="14">
        <f t="shared" si="7"/>
        <v>0</v>
      </c>
      <c r="AN46" s="14">
        <f t="shared" si="7"/>
        <v>1331839094</v>
      </c>
      <c r="AO46" s="14">
        <f t="shared" si="7"/>
        <v>1164199551</v>
      </c>
      <c r="AP46" s="14">
        <f t="shared" si="7"/>
        <v>2496038645</v>
      </c>
    </row>
    <row r="47" spans="1:42" ht="15.75" customHeight="1" x14ac:dyDescent="0.2">
      <c r="A47" s="4" t="s">
        <v>44</v>
      </c>
      <c r="B47" s="4" t="s">
        <v>56</v>
      </c>
      <c r="C47" s="5">
        <v>800140949</v>
      </c>
      <c r="D47" s="6">
        <v>0</v>
      </c>
      <c r="E47" s="6">
        <v>0</v>
      </c>
      <c r="F47" s="6">
        <f>SUM(D47:E47)</f>
        <v>0</v>
      </c>
      <c r="G47" s="6">
        <v>0</v>
      </c>
      <c r="H47" s="6">
        <v>0</v>
      </c>
      <c r="I47" s="6">
        <f>SUM(G47:H47)</f>
        <v>0</v>
      </c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7"/>
      <c r="AG47" s="6"/>
      <c r="AH47" s="6"/>
      <c r="AI47" s="8"/>
      <c r="AJ47" s="6"/>
      <c r="AK47" s="6"/>
      <c r="AL47" s="8"/>
      <c r="AM47" s="6"/>
      <c r="AN47" s="6">
        <f t="shared" si="2"/>
        <v>0</v>
      </c>
      <c r="AO47" s="6">
        <f t="shared" si="2"/>
        <v>0</v>
      </c>
      <c r="AP47" s="6">
        <f t="shared" si="2"/>
        <v>0</v>
      </c>
    </row>
    <row r="48" spans="1:42" ht="15.75" customHeight="1" x14ac:dyDescent="0.2">
      <c r="A48" s="12" t="s">
        <v>57</v>
      </c>
      <c r="B48" s="12"/>
      <c r="C48" s="13"/>
      <c r="D48" s="14">
        <f t="shared" ref="D48:AP48" si="8">SUM(D47)</f>
        <v>0</v>
      </c>
      <c r="E48" s="14">
        <f t="shared" si="8"/>
        <v>0</v>
      </c>
      <c r="F48" s="14">
        <f t="shared" si="8"/>
        <v>0</v>
      </c>
      <c r="G48" s="14">
        <f t="shared" si="8"/>
        <v>0</v>
      </c>
      <c r="H48" s="14">
        <f t="shared" si="8"/>
        <v>0</v>
      </c>
      <c r="I48" s="14">
        <f t="shared" si="8"/>
        <v>0</v>
      </c>
      <c r="J48" s="14">
        <f t="shared" si="8"/>
        <v>0</v>
      </c>
      <c r="K48" s="14">
        <f t="shared" si="8"/>
        <v>0</v>
      </c>
      <c r="L48" s="14">
        <f t="shared" si="8"/>
        <v>0</v>
      </c>
      <c r="M48" s="14">
        <f t="shared" si="8"/>
        <v>0</v>
      </c>
      <c r="N48" s="14">
        <f t="shared" si="8"/>
        <v>0</v>
      </c>
      <c r="O48" s="14">
        <f t="shared" si="8"/>
        <v>0</v>
      </c>
      <c r="P48" s="14">
        <f t="shared" si="8"/>
        <v>0</v>
      </c>
      <c r="Q48" s="14">
        <f t="shared" si="8"/>
        <v>0</v>
      </c>
      <c r="R48" s="14">
        <f t="shared" si="8"/>
        <v>0</v>
      </c>
      <c r="S48" s="14">
        <f t="shared" si="8"/>
        <v>0</v>
      </c>
      <c r="T48" s="14">
        <f t="shared" si="8"/>
        <v>0</v>
      </c>
      <c r="U48" s="14">
        <f t="shared" si="8"/>
        <v>0</v>
      </c>
      <c r="V48" s="14">
        <f t="shared" si="8"/>
        <v>0</v>
      </c>
      <c r="W48" s="14">
        <f t="shared" si="8"/>
        <v>0</v>
      </c>
      <c r="X48" s="14">
        <f t="shared" si="8"/>
        <v>0</v>
      </c>
      <c r="Y48" s="14">
        <f t="shared" si="8"/>
        <v>0</v>
      </c>
      <c r="Z48" s="14">
        <f t="shared" si="8"/>
        <v>0</v>
      </c>
      <c r="AA48" s="14">
        <f t="shared" si="8"/>
        <v>0</v>
      </c>
      <c r="AB48" s="14">
        <f t="shared" si="8"/>
        <v>0</v>
      </c>
      <c r="AC48" s="14">
        <f t="shared" si="8"/>
        <v>0</v>
      </c>
      <c r="AD48" s="14">
        <f t="shared" si="8"/>
        <v>0</v>
      </c>
      <c r="AE48" s="14">
        <f t="shared" si="8"/>
        <v>0</v>
      </c>
      <c r="AF48" s="14">
        <f t="shared" si="8"/>
        <v>0</v>
      </c>
      <c r="AG48" s="14">
        <f t="shared" si="8"/>
        <v>0</v>
      </c>
      <c r="AH48" s="14">
        <f t="shared" si="8"/>
        <v>0</v>
      </c>
      <c r="AI48" s="14">
        <f t="shared" si="8"/>
        <v>0</v>
      </c>
      <c r="AJ48" s="14">
        <f t="shared" si="8"/>
        <v>0</v>
      </c>
      <c r="AK48" s="14">
        <f t="shared" si="8"/>
        <v>0</v>
      </c>
      <c r="AL48" s="14">
        <f t="shared" si="8"/>
        <v>0</v>
      </c>
      <c r="AM48" s="14">
        <f t="shared" si="8"/>
        <v>0</v>
      </c>
      <c r="AN48" s="14">
        <f t="shared" si="8"/>
        <v>0</v>
      </c>
      <c r="AO48" s="14">
        <f t="shared" si="8"/>
        <v>0</v>
      </c>
      <c r="AP48" s="14">
        <f t="shared" si="8"/>
        <v>0</v>
      </c>
    </row>
    <row r="49" spans="1:42" ht="15.75" customHeight="1" x14ac:dyDescent="0.2">
      <c r="A49" s="4" t="s">
        <v>58</v>
      </c>
      <c r="B49" s="4" t="s">
        <v>18</v>
      </c>
      <c r="C49" s="5">
        <v>800088702</v>
      </c>
      <c r="D49" s="6">
        <v>36461309</v>
      </c>
      <c r="E49" s="6">
        <v>0</v>
      </c>
      <c r="F49" s="6">
        <f t="shared" ref="F49:F61" si="9">SUM(D49:E49)</f>
        <v>36461309</v>
      </c>
      <c r="G49" s="6">
        <v>135116116</v>
      </c>
      <c r="H49" s="6">
        <v>0</v>
      </c>
      <c r="I49" s="6">
        <f t="shared" ref="I49:I61" si="10">SUM(G49:H49)</f>
        <v>135116116</v>
      </c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7"/>
      <c r="AG49" s="6"/>
      <c r="AH49" s="6"/>
      <c r="AI49" s="8"/>
      <c r="AJ49" s="6"/>
      <c r="AK49" s="6"/>
      <c r="AL49" s="8"/>
      <c r="AM49" s="6"/>
      <c r="AN49" s="6">
        <f t="shared" si="2"/>
        <v>171577425</v>
      </c>
      <c r="AO49" s="6">
        <f t="shared" si="2"/>
        <v>0</v>
      </c>
      <c r="AP49" s="6">
        <f t="shared" si="2"/>
        <v>171577425</v>
      </c>
    </row>
    <row r="50" spans="1:42" ht="15.75" customHeight="1" x14ac:dyDescent="0.2">
      <c r="A50" s="4" t="s">
        <v>58</v>
      </c>
      <c r="B50" s="4" t="s">
        <v>59</v>
      </c>
      <c r="C50" s="5">
        <v>800130907</v>
      </c>
      <c r="D50" s="6">
        <v>347259155</v>
      </c>
      <c r="E50" s="6">
        <v>0</v>
      </c>
      <c r="F50" s="6">
        <f t="shared" si="9"/>
        <v>347259155</v>
      </c>
      <c r="G50" s="6">
        <v>382469293</v>
      </c>
      <c r="H50" s="6">
        <v>0</v>
      </c>
      <c r="I50" s="6">
        <f t="shared" si="10"/>
        <v>382469293</v>
      </c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7"/>
      <c r="AG50" s="6"/>
      <c r="AH50" s="6"/>
      <c r="AI50" s="8"/>
      <c r="AJ50" s="6"/>
      <c r="AK50" s="6"/>
      <c r="AL50" s="8"/>
      <c r="AM50" s="6"/>
      <c r="AN50" s="6">
        <f t="shared" si="2"/>
        <v>729728448</v>
      </c>
      <c r="AO50" s="6">
        <f t="shared" si="2"/>
        <v>0</v>
      </c>
      <c r="AP50" s="6">
        <f t="shared" si="2"/>
        <v>729728448</v>
      </c>
    </row>
    <row r="51" spans="1:42" ht="15.75" customHeight="1" x14ac:dyDescent="0.2">
      <c r="A51" s="4" t="s">
        <v>58</v>
      </c>
      <c r="B51" s="4" t="s">
        <v>19</v>
      </c>
      <c r="C51" s="5">
        <v>800251440</v>
      </c>
      <c r="D51" s="6">
        <v>185725032</v>
      </c>
      <c r="E51" s="6">
        <v>0</v>
      </c>
      <c r="F51" s="6">
        <f t="shared" si="9"/>
        <v>185725032</v>
      </c>
      <c r="G51" s="6">
        <v>241186871</v>
      </c>
      <c r="H51" s="6">
        <v>0</v>
      </c>
      <c r="I51" s="6">
        <f t="shared" si="10"/>
        <v>241186871</v>
      </c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7"/>
      <c r="AG51" s="6"/>
      <c r="AH51" s="6"/>
      <c r="AI51" s="8"/>
      <c r="AJ51" s="6"/>
      <c r="AK51" s="6"/>
      <c r="AL51" s="8"/>
      <c r="AM51" s="6"/>
      <c r="AN51" s="6">
        <f t="shared" si="2"/>
        <v>426911903</v>
      </c>
      <c r="AO51" s="6">
        <f t="shared" si="2"/>
        <v>0</v>
      </c>
      <c r="AP51" s="6">
        <f t="shared" si="2"/>
        <v>426911903</v>
      </c>
    </row>
    <row r="52" spans="1:42" ht="15.75" customHeight="1" x14ac:dyDescent="0.2">
      <c r="A52" s="4" t="s">
        <v>58</v>
      </c>
      <c r="B52" s="4" t="s">
        <v>60</v>
      </c>
      <c r="C52" s="5">
        <v>805001157</v>
      </c>
      <c r="D52" s="6">
        <v>793415</v>
      </c>
      <c r="E52" s="6">
        <v>0</v>
      </c>
      <c r="F52" s="6">
        <f t="shared" si="9"/>
        <v>793415</v>
      </c>
      <c r="G52" s="6">
        <v>2967558</v>
      </c>
      <c r="H52" s="6">
        <v>0</v>
      </c>
      <c r="I52" s="6">
        <f t="shared" si="10"/>
        <v>2967558</v>
      </c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7"/>
      <c r="AG52" s="6"/>
      <c r="AH52" s="6"/>
      <c r="AI52" s="8"/>
      <c r="AJ52" s="6"/>
      <c r="AK52" s="6"/>
      <c r="AL52" s="8"/>
      <c r="AM52" s="6"/>
      <c r="AN52" s="6">
        <f t="shared" si="2"/>
        <v>3760973</v>
      </c>
      <c r="AO52" s="6">
        <f t="shared" si="2"/>
        <v>0</v>
      </c>
      <c r="AP52" s="6">
        <f t="shared" si="2"/>
        <v>3760973</v>
      </c>
    </row>
    <row r="53" spans="1:42" ht="15.75" customHeight="1" x14ac:dyDescent="0.2">
      <c r="A53" s="4" t="s">
        <v>58</v>
      </c>
      <c r="B53" s="4" t="s">
        <v>21</v>
      </c>
      <c r="C53" s="5">
        <v>806008394</v>
      </c>
      <c r="D53" s="6">
        <v>0</v>
      </c>
      <c r="E53" s="6">
        <v>0</v>
      </c>
      <c r="F53" s="6">
        <f t="shared" si="9"/>
        <v>0</v>
      </c>
      <c r="G53" s="6">
        <v>0</v>
      </c>
      <c r="H53" s="6">
        <v>0</v>
      </c>
      <c r="I53" s="6">
        <f t="shared" si="10"/>
        <v>0</v>
      </c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7"/>
      <c r="AG53" s="6"/>
      <c r="AH53" s="6"/>
      <c r="AI53" s="8"/>
      <c r="AJ53" s="6"/>
      <c r="AK53" s="6"/>
      <c r="AL53" s="8"/>
      <c r="AM53" s="6"/>
      <c r="AN53" s="6">
        <f t="shared" si="2"/>
        <v>0</v>
      </c>
      <c r="AO53" s="6">
        <f t="shared" si="2"/>
        <v>0</v>
      </c>
      <c r="AP53" s="6">
        <f t="shared" si="2"/>
        <v>0</v>
      </c>
    </row>
    <row r="54" spans="1:42" ht="15.75" customHeight="1" x14ac:dyDescent="0.2">
      <c r="A54" s="4" t="s">
        <v>58</v>
      </c>
      <c r="B54" s="4" t="s">
        <v>29</v>
      </c>
      <c r="C54" s="5">
        <v>830003564</v>
      </c>
      <c r="D54" s="6">
        <v>1369929211</v>
      </c>
      <c r="E54" s="6">
        <v>0</v>
      </c>
      <c r="F54" s="6">
        <f t="shared" si="9"/>
        <v>1369929211</v>
      </c>
      <c r="G54" s="6">
        <v>713443199</v>
      </c>
      <c r="H54" s="6">
        <v>0</v>
      </c>
      <c r="I54" s="6">
        <f t="shared" si="10"/>
        <v>713443199</v>
      </c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7"/>
      <c r="AG54" s="6"/>
      <c r="AH54" s="6"/>
      <c r="AI54" s="8"/>
      <c r="AJ54" s="6"/>
      <c r="AK54" s="6"/>
      <c r="AL54" s="8"/>
      <c r="AM54" s="6"/>
      <c r="AN54" s="6">
        <f t="shared" si="2"/>
        <v>2083372410</v>
      </c>
      <c r="AO54" s="6">
        <f t="shared" si="2"/>
        <v>0</v>
      </c>
      <c r="AP54" s="6">
        <f t="shared" si="2"/>
        <v>2083372410</v>
      </c>
    </row>
    <row r="55" spans="1:42" ht="15.75" customHeight="1" x14ac:dyDescent="0.2">
      <c r="A55" s="4" t="s">
        <v>58</v>
      </c>
      <c r="B55" s="4" t="s">
        <v>61</v>
      </c>
      <c r="C55" s="5">
        <v>830113831</v>
      </c>
      <c r="D55" s="6">
        <v>31911226</v>
      </c>
      <c r="E55" s="6">
        <v>0</v>
      </c>
      <c r="F55" s="6">
        <f t="shared" si="9"/>
        <v>31911226</v>
      </c>
      <c r="G55" s="6">
        <v>22064992</v>
      </c>
      <c r="H55" s="6">
        <v>0</v>
      </c>
      <c r="I55" s="6">
        <f t="shared" si="10"/>
        <v>22064992</v>
      </c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7"/>
      <c r="AG55" s="6"/>
      <c r="AH55" s="6"/>
      <c r="AI55" s="8"/>
      <c r="AJ55" s="6"/>
      <c r="AK55" s="6"/>
      <c r="AL55" s="8"/>
      <c r="AM55" s="6"/>
      <c r="AN55" s="6">
        <f t="shared" si="2"/>
        <v>53976218</v>
      </c>
      <c r="AO55" s="6">
        <f t="shared" si="2"/>
        <v>0</v>
      </c>
      <c r="AP55" s="6">
        <f t="shared" si="2"/>
        <v>53976218</v>
      </c>
    </row>
    <row r="56" spans="1:42" ht="15.75" customHeight="1" x14ac:dyDescent="0.2">
      <c r="A56" s="4" t="s">
        <v>58</v>
      </c>
      <c r="B56" s="4" t="s">
        <v>34</v>
      </c>
      <c r="C56" s="5">
        <v>860066942</v>
      </c>
      <c r="D56" s="6">
        <v>49571893</v>
      </c>
      <c r="E56" s="6">
        <v>0</v>
      </c>
      <c r="F56" s="6">
        <f t="shared" si="9"/>
        <v>49571893</v>
      </c>
      <c r="G56" s="6">
        <v>0</v>
      </c>
      <c r="H56" s="6">
        <v>0</v>
      </c>
      <c r="I56" s="6">
        <f t="shared" si="10"/>
        <v>0</v>
      </c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7"/>
      <c r="AG56" s="6"/>
      <c r="AH56" s="6"/>
      <c r="AI56" s="8"/>
      <c r="AJ56" s="6"/>
      <c r="AK56" s="6"/>
      <c r="AL56" s="8"/>
      <c r="AM56" s="6"/>
      <c r="AN56" s="6">
        <f t="shared" si="2"/>
        <v>49571893</v>
      </c>
      <c r="AO56" s="6">
        <f t="shared" si="2"/>
        <v>0</v>
      </c>
      <c r="AP56" s="6">
        <f t="shared" si="2"/>
        <v>49571893</v>
      </c>
    </row>
    <row r="57" spans="1:42" ht="15.75" customHeight="1" x14ac:dyDescent="0.2">
      <c r="A57" s="4" t="s">
        <v>58</v>
      </c>
      <c r="B57" s="4" t="s">
        <v>62</v>
      </c>
      <c r="C57" s="5">
        <v>890303093</v>
      </c>
      <c r="D57" s="6">
        <v>119346</v>
      </c>
      <c r="E57" s="6">
        <v>0</v>
      </c>
      <c r="F57" s="6">
        <f t="shared" si="9"/>
        <v>119346</v>
      </c>
      <c r="G57" s="6">
        <v>0</v>
      </c>
      <c r="H57" s="6">
        <v>0</v>
      </c>
      <c r="I57" s="6">
        <f t="shared" si="10"/>
        <v>0</v>
      </c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7"/>
      <c r="AG57" s="6"/>
      <c r="AH57" s="6"/>
      <c r="AI57" s="8"/>
      <c r="AJ57" s="6"/>
      <c r="AK57" s="6"/>
      <c r="AL57" s="8"/>
      <c r="AM57" s="6"/>
      <c r="AN57" s="6">
        <f t="shared" si="2"/>
        <v>119346</v>
      </c>
      <c r="AO57" s="6">
        <f t="shared" si="2"/>
        <v>0</v>
      </c>
      <c r="AP57" s="6">
        <f t="shared" si="2"/>
        <v>119346</v>
      </c>
    </row>
    <row r="58" spans="1:42" ht="15.75" customHeight="1" x14ac:dyDescent="0.2">
      <c r="A58" s="4" t="s">
        <v>58</v>
      </c>
      <c r="B58" s="4" t="s">
        <v>38</v>
      </c>
      <c r="C58" s="5">
        <v>900156264</v>
      </c>
      <c r="D58" s="6">
        <v>1117863393</v>
      </c>
      <c r="E58" s="6">
        <v>0</v>
      </c>
      <c r="F58" s="6">
        <f t="shared" si="9"/>
        <v>1117863393</v>
      </c>
      <c r="G58" s="6">
        <v>0</v>
      </c>
      <c r="H58" s="6">
        <v>0</v>
      </c>
      <c r="I58" s="6">
        <f t="shared" si="10"/>
        <v>0</v>
      </c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7"/>
      <c r="AG58" s="6"/>
      <c r="AH58" s="6"/>
      <c r="AI58" s="8"/>
      <c r="AJ58" s="6"/>
      <c r="AK58" s="6"/>
      <c r="AL58" s="8"/>
      <c r="AM58" s="6"/>
      <c r="AN58" s="6">
        <f t="shared" si="2"/>
        <v>1117863393</v>
      </c>
      <c r="AO58" s="6">
        <f t="shared" si="2"/>
        <v>0</v>
      </c>
      <c r="AP58" s="6">
        <f t="shared" si="2"/>
        <v>1117863393</v>
      </c>
    </row>
    <row r="59" spans="1:42" ht="15.75" customHeight="1" x14ac:dyDescent="0.2">
      <c r="A59" s="4" t="s">
        <v>58</v>
      </c>
      <c r="B59" s="4" t="s">
        <v>63</v>
      </c>
      <c r="C59" s="5">
        <v>900298372</v>
      </c>
      <c r="D59" s="6">
        <v>269344004</v>
      </c>
      <c r="E59" s="6">
        <v>0</v>
      </c>
      <c r="F59" s="6">
        <f t="shared" si="9"/>
        <v>269344004</v>
      </c>
      <c r="G59" s="6">
        <v>0</v>
      </c>
      <c r="H59" s="6">
        <v>0</v>
      </c>
      <c r="I59" s="6">
        <f t="shared" si="10"/>
        <v>0</v>
      </c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7"/>
      <c r="AG59" s="6"/>
      <c r="AH59" s="6"/>
      <c r="AI59" s="8"/>
      <c r="AJ59" s="6"/>
      <c r="AK59" s="6"/>
      <c r="AL59" s="8"/>
      <c r="AM59" s="6"/>
      <c r="AN59" s="6">
        <f t="shared" si="2"/>
        <v>269344004</v>
      </c>
      <c r="AO59" s="6">
        <f t="shared" si="2"/>
        <v>0</v>
      </c>
      <c r="AP59" s="6">
        <f t="shared" si="2"/>
        <v>269344004</v>
      </c>
    </row>
    <row r="60" spans="1:42" ht="15.75" customHeight="1" x14ac:dyDescent="0.2">
      <c r="A60" s="4" t="s">
        <v>58</v>
      </c>
      <c r="B60" s="4" t="s">
        <v>43</v>
      </c>
      <c r="C60" s="5">
        <v>901097473</v>
      </c>
      <c r="D60" s="6">
        <v>0</v>
      </c>
      <c r="E60" s="6">
        <v>0</v>
      </c>
      <c r="F60" s="6">
        <f t="shared" si="9"/>
        <v>0</v>
      </c>
      <c r="G60" s="6">
        <v>0</v>
      </c>
      <c r="H60" s="6">
        <v>0</v>
      </c>
      <c r="I60" s="6">
        <f t="shared" si="10"/>
        <v>0</v>
      </c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7"/>
      <c r="AG60" s="6"/>
      <c r="AH60" s="6"/>
      <c r="AI60" s="8"/>
      <c r="AJ60" s="6"/>
      <c r="AK60" s="6"/>
      <c r="AL60" s="8"/>
      <c r="AM60" s="6"/>
      <c r="AN60" s="6">
        <f t="shared" si="2"/>
        <v>0</v>
      </c>
      <c r="AO60" s="6">
        <f t="shared" si="2"/>
        <v>0</v>
      </c>
      <c r="AP60" s="6">
        <f t="shared" si="2"/>
        <v>0</v>
      </c>
    </row>
    <row r="61" spans="1:42" ht="15.75" customHeight="1" x14ac:dyDescent="0.2">
      <c r="A61" s="4" t="s">
        <v>58</v>
      </c>
      <c r="B61" s="4" t="s">
        <v>64</v>
      </c>
      <c r="C61" s="5">
        <v>901438242</v>
      </c>
      <c r="D61" s="6">
        <v>0</v>
      </c>
      <c r="E61" s="6">
        <v>0</v>
      </c>
      <c r="F61" s="6">
        <f t="shared" si="9"/>
        <v>0</v>
      </c>
      <c r="G61" s="6">
        <v>0</v>
      </c>
      <c r="H61" s="6">
        <v>0</v>
      </c>
      <c r="I61" s="6">
        <f t="shared" si="10"/>
        <v>0</v>
      </c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7"/>
      <c r="AG61" s="6"/>
      <c r="AH61" s="6"/>
      <c r="AI61" s="8"/>
      <c r="AJ61" s="6"/>
      <c r="AK61" s="6"/>
      <c r="AL61" s="8"/>
      <c r="AM61" s="6"/>
      <c r="AN61" s="6">
        <f t="shared" si="2"/>
        <v>0</v>
      </c>
      <c r="AO61" s="6">
        <f t="shared" si="2"/>
        <v>0</v>
      </c>
      <c r="AP61" s="6">
        <f t="shared" si="2"/>
        <v>0</v>
      </c>
    </row>
    <row r="62" spans="1:42" ht="15.75" customHeight="1" x14ac:dyDescent="0.2">
      <c r="A62" s="12" t="s">
        <v>65</v>
      </c>
      <c r="B62" s="12"/>
      <c r="C62" s="13"/>
      <c r="D62" s="14">
        <f>SUM(D49:D61)</f>
        <v>3408977984</v>
      </c>
      <c r="E62" s="14">
        <f t="shared" ref="E62:AP62" si="11">SUM(E49:E61)</f>
        <v>0</v>
      </c>
      <c r="F62" s="14">
        <f t="shared" si="11"/>
        <v>3408977984</v>
      </c>
      <c r="G62" s="14">
        <f t="shared" si="11"/>
        <v>1497248029</v>
      </c>
      <c r="H62" s="14">
        <f t="shared" si="11"/>
        <v>0</v>
      </c>
      <c r="I62" s="14">
        <f t="shared" si="11"/>
        <v>1497248029</v>
      </c>
      <c r="J62" s="14">
        <f t="shared" si="11"/>
        <v>0</v>
      </c>
      <c r="K62" s="14">
        <f t="shared" si="11"/>
        <v>0</v>
      </c>
      <c r="L62" s="14">
        <f t="shared" si="11"/>
        <v>0</v>
      </c>
      <c r="M62" s="14">
        <f t="shared" si="11"/>
        <v>0</v>
      </c>
      <c r="N62" s="14">
        <f t="shared" si="11"/>
        <v>0</v>
      </c>
      <c r="O62" s="14">
        <f t="shared" si="11"/>
        <v>0</v>
      </c>
      <c r="P62" s="14">
        <f t="shared" si="11"/>
        <v>0</v>
      </c>
      <c r="Q62" s="14">
        <f t="shared" si="11"/>
        <v>0</v>
      </c>
      <c r="R62" s="14">
        <f t="shared" si="11"/>
        <v>0</v>
      </c>
      <c r="S62" s="14">
        <f t="shared" si="11"/>
        <v>0</v>
      </c>
      <c r="T62" s="14">
        <f t="shared" si="11"/>
        <v>0</v>
      </c>
      <c r="U62" s="14">
        <f t="shared" si="11"/>
        <v>0</v>
      </c>
      <c r="V62" s="14">
        <f t="shared" si="11"/>
        <v>0</v>
      </c>
      <c r="W62" s="14">
        <f t="shared" si="11"/>
        <v>0</v>
      </c>
      <c r="X62" s="14">
        <f t="shared" si="11"/>
        <v>0</v>
      </c>
      <c r="Y62" s="14">
        <f t="shared" si="11"/>
        <v>0</v>
      </c>
      <c r="Z62" s="14">
        <f t="shared" si="11"/>
        <v>0</v>
      </c>
      <c r="AA62" s="14">
        <f t="shared" si="11"/>
        <v>0</v>
      </c>
      <c r="AB62" s="14">
        <f t="shared" si="11"/>
        <v>0</v>
      </c>
      <c r="AC62" s="14">
        <f t="shared" si="11"/>
        <v>0</v>
      </c>
      <c r="AD62" s="14">
        <f t="shared" si="11"/>
        <v>0</v>
      </c>
      <c r="AE62" s="14">
        <f t="shared" si="11"/>
        <v>0</v>
      </c>
      <c r="AF62" s="14">
        <f t="shared" si="11"/>
        <v>0</v>
      </c>
      <c r="AG62" s="14">
        <f t="shared" si="11"/>
        <v>0</v>
      </c>
      <c r="AH62" s="14">
        <f t="shared" si="11"/>
        <v>0</v>
      </c>
      <c r="AI62" s="14">
        <f t="shared" si="11"/>
        <v>0</v>
      </c>
      <c r="AJ62" s="14">
        <f t="shared" si="11"/>
        <v>0</v>
      </c>
      <c r="AK62" s="14">
        <f t="shared" si="11"/>
        <v>0</v>
      </c>
      <c r="AL62" s="14">
        <f t="shared" si="11"/>
        <v>0</v>
      </c>
      <c r="AM62" s="14">
        <f t="shared" si="11"/>
        <v>0</v>
      </c>
      <c r="AN62" s="14">
        <f t="shared" si="11"/>
        <v>4906226013</v>
      </c>
      <c r="AO62" s="14">
        <f t="shared" si="11"/>
        <v>0</v>
      </c>
      <c r="AP62" s="14">
        <f t="shared" si="11"/>
        <v>4906226013</v>
      </c>
    </row>
    <row r="63" spans="1:42" ht="15.75" customHeight="1" x14ac:dyDescent="0.2">
      <c r="A63" s="4" t="s">
        <v>66</v>
      </c>
      <c r="B63" s="4" t="s">
        <v>67</v>
      </c>
      <c r="C63" s="5">
        <v>830009783</v>
      </c>
      <c r="D63" s="6">
        <v>0</v>
      </c>
      <c r="E63" s="6">
        <v>0</v>
      </c>
      <c r="F63" s="6">
        <f>SUM(D63:E63)</f>
        <v>0</v>
      </c>
      <c r="G63" s="6">
        <v>0</v>
      </c>
      <c r="H63" s="6">
        <v>0</v>
      </c>
      <c r="I63" s="6">
        <f>SUM(G63:H63)</f>
        <v>0</v>
      </c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7"/>
      <c r="AG63" s="6"/>
      <c r="AH63" s="6"/>
      <c r="AI63" s="8"/>
      <c r="AJ63" s="6"/>
      <c r="AK63" s="6"/>
      <c r="AL63" s="8"/>
      <c r="AM63" s="6"/>
      <c r="AN63" s="6">
        <f t="shared" si="2"/>
        <v>0</v>
      </c>
      <c r="AO63" s="6">
        <f t="shared" si="2"/>
        <v>0</v>
      </c>
      <c r="AP63" s="6">
        <f t="shared" si="2"/>
        <v>0</v>
      </c>
    </row>
    <row r="64" spans="1:42" ht="15.75" customHeight="1" x14ac:dyDescent="0.2">
      <c r="A64" s="12" t="s">
        <v>68</v>
      </c>
      <c r="B64" s="12"/>
      <c r="C64" s="13"/>
      <c r="D64" s="14">
        <f t="shared" ref="D64:AP64" si="12">SUM(D63)</f>
        <v>0</v>
      </c>
      <c r="E64" s="14">
        <f t="shared" si="12"/>
        <v>0</v>
      </c>
      <c r="F64" s="14">
        <f t="shared" si="12"/>
        <v>0</v>
      </c>
      <c r="G64" s="14">
        <f t="shared" si="12"/>
        <v>0</v>
      </c>
      <c r="H64" s="14">
        <f t="shared" si="12"/>
        <v>0</v>
      </c>
      <c r="I64" s="14">
        <f t="shared" si="12"/>
        <v>0</v>
      </c>
      <c r="J64" s="14">
        <f t="shared" si="12"/>
        <v>0</v>
      </c>
      <c r="K64" s="14">
        <f t="shared" si="12"/>
        <v>0</v>
      </c>
      <c r="L64" s="14">
        <f t="shared" si="12"/>
        <v>0</v>
      </c>
      <c r="M64" s="14">
        <f t="shared" si="12"/>
        <v>0</v>
      </c>
      <c r="N64" s="14">
        <f t="shared" si="12"/>
        <v>0</v>
      </c>
      <c r="O64" s="14">
        <f t="shared" si="12"/>
        <v>0</v>
      </c>
      <c r="P64" s="14">
        <f t="shared" si="12"/>
        <v>0</v>
      </c>
      <c r="Q64" s="14">
        <f t="shared" si="12"/>
        <v>0</v>
      </c>
      <c r="R64" s="14">
        <f t="shared" si="12"/>
        <v>0</v>
      </c>
      <c r="S64" s="14">
        <f t="shared" si="12"/>
        <v>0</v>
      </c>
      <c r="T64" s="14">
        <f t="shared" si="12"/>
        <v>0</v>
      </c>
      <c r="U64" s="14">
        <f t="shared" si="12"/>
        <v>0</v>
      </c>
      <c r="V64" s="14">
        <f t="shared" si="12"/>
        <v>0</v>
      </c>
      <c r="W64" s="14">
        <f t="shared" si="12"/>
        <v>0</v>
      </c>
      <c r="X64" s="14">
        <f t="shared" si="12"/>
        <v>0</v>
      </c>
      <c r="Y64" s="14">
        <f t="shared" si="12"/>
        <v>0</v>
      </c>
      <c r="Z64" s="14">
        <f t="shared" si="12"/>
        <v>0</v>
      </c>
      <c r="AA64" s="14">
        <f t="shared" si="12"/>
        <v>0</v>
      </c>
      <c r="AB64" s="14">
        <f t="shared" si="12"/>
        <v>0</v>
      </c>
      <c r="AC64" s="14">
        <f t="shared" si="12"/>
        <v>0</v>
      </c>
      <c r="AD64" s="14">
        <f t="shared" si="12"/>
        <v>0</v>
      </c>
      <c r="AE64" s="14">
        <f t="shared" si="12"/>
        <v>0</v>
      </c>
      <c r="AF64" s="14">
        <f t="shared" si="12"/>
        <v>0</v>
      </c>
      <c r="AG64" s="14">
        <f t="shared" si="12"/>
        <v>0</v>
      </c>
      <c r="AH64" s="14">
        <f t="shared" si="12"/>
        <v>0</v>
      </c>
      <c r="AI64" s="14">
        <f t="shared" si="12"/>
        <v>0</v>
      </c>
      <c r="AJ64" s="14">
        <f t="shared" si="12"/>
        <v>0</v>
      </c>
      <c r="AK64" s="14">
        <f t="shared" si="12"/>
        <v>0</v>
      </c>
      <c r="AL64" s="14">
        <f t="shared" si="12"/>
        <v>0</v>
      </c>
      <c r="AM64" s="14">
        <f t="shared" si="12"/>
        <v>0</v>
      </c>
      <c r="AN64" s="14">
        <f t="shared" si="12"/>
        <v>0</v>
      </c>
      <c r="AO64" s="14">
        <f t="shared" si="12"/>
        <v>0</v>
      </c>
      <c r="AP64" s="14">
        <f t="shared" si="12"/>
        <v>0</v>
      </c>
    </row>
    <row r="65" spans="1:42" ht="15.75" customHeight="1" x14ac:dyDescent="0.2">
      <c r="A65" s="9" t="s">
        <v>69</v>
      </c>
      <c r="B65" s="9" t="s">
        <v>40</v>
      </c>
      <c r="C65" s="9">
        <v>900298372</v>
      </c>
      <c r="D65" s="6">
        <v>0</v>
      </c>
      <c r="E65" s="6">
        <v>417701238</v>
      </c>
      <c r="F65" s="6">
        <f>SUM(D65:E65)</f>
        <v>417701238</v>
      </c>
      <c r="G65" s="6">
        <v>451053326</v>
      </c>
      <c r="H65" s="6">
        <v>0</v>
      </c>
      <c r="I65" s="6">
        <f>SUM(G65:H65)</f>
        <v>451053326</v>
      </c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7"/>
      <c r="AG65" s="6"/>
      <c r="AH65" s="6"/>
      <c r="AI65" s="8"/>
      <c r="AJ65" s="6"/>
      <c r="AK65" s="6"/>
      <c r="AL65" s="8"/>
      <c r="AM65" s="6"/>
      <c r="AN65" s="6">
        <f t="shared" ref="AN65:AP65" si="13">+D65+G65+J65+M65+P65+S65+V65+Y65+AB65+AE65+AH65+AK65</f>
        <v>451053326</v>
      </c>
      <c r="AO65" s="6">
        <f t="shared" si="13"/>
        <v>417701238</v>
      </c>
      <c r="AP65" s="6">
        <f t="shared" si="13"/>
        <v>868754564</v>
      </c>
    </row>
    <row r="66" spans="1:42" ht="15.75" customHeight="1" x14ac:dyDescent="0.2">
      <c r="A66" s="12" t="s">
        <v>70</v>
      </c>
      <c r="B66" s="12"/>
      <c r="C66" s="13"/>
      <c r="D66" s="14">
        <f t="shared" ref="D66:AP66" si="14">SUM(D65)</f>
        <v>0</v>
      </c>
      <c r="E66" s="14">
        <f t="shared" si="14"/>
        <v>417701238</v>
      </c>
      <c r="F66" s="14">
        <f t="shared" si="14"/>
        <v>417701238</v>
      </c>
      <c r="G66" s="14">
        <f t="shared" si="14"/>
        <v>451053326</v>
      </c>
      <c r="H66" s="14">
        <f t="shared" si="14"/>
        <v>0</v>
      </c>
      <c r="I66" s="14">
        <f t="shared" si="14"/>
        <v>451053326</v>
      </c>
      <c r="J66" s="14">
        <f t="shared" si="14"/>
        <v>0</v>
      </c>
      <c r="K66" s="14">
        <f t="shared" si="14"/>
        <v>0</v>
      </c>
      <c r="L66" s="14">
        <f t="shared" si="14"/>
        <v>0</v>
      </c>
      <c r="M66" s="14">
        <f t="shared" si="14"/>
        <v>0</v>
      </c>
      <c r="N66" s="14">
        <f t="shared" si="14"/>
        <v>0</v>
      </c>
      <c r="O66" s="14">
        <f t="shared" si="14"/>
        <v>0</v>
      </c>
      <c r="P66" s="14">
        <f t="shared" si="14"/>
        <v>0</v>
      </c>
      <c r="Q66" s="14">
        <f t="shared" si="14"/>
        <v>0</v>
      </c>
      <c r="R66" s="14">
        <f t="shared" si="14"/>
        <v>0</v>
      </c>
      <c r="S66" s="14">
        <f t="shared" si="14"/>
        <v>0</v>
      </c>
      <c r="T66" s="14">
        <f t="shared" si="14"/>
        <v>0</v>
      </c>
      <c r="U66" s="14">
        <f t="shared" si="14"/>
        <v>0</v>
      </c>
      <c r="V66" s="14">
        <f t="shared" si="14"/>
        <v>0</v>
      </c>
      <c r="W66" s="14">
        <f t="shared" si="14"/>
        <v>0</v>
      </c>
      <c r="X66" s="14">
        <f t="shared" si="14"/>
        <v>0</v>
      </c>
      <c r="Y66" s="14">
        <f t="shared" si="14"/>
        <v>0</v>
      </c>
      <c r="Z66" s="14">
        <f t="shared" si="14"/>
        <v>0</v>
      </c>
      <c r="AA66" s="14">
        <f t="shared" si="14"/>
        <v>0</v>
      </c>
      <c r="AB66" s="14">
        <f t="shared" si="14"/>
        <v>0</v>
      </c>
      <c r="AC66" s="14">
        <f t="shared" si="14"/>
        <v>0</v>
      </c>
      <c r="AD66" s="14">
        <f t="shared" si="14"/>
        <v>0</v>
      </c>
      <c r="AE66" s="14">
        <f t="shared" si="14"/>
        <v>0</v>
      </c>
      <c r="AF66" s="14">
        <f t="shared" si="14"/>
        <v>0</v>
      </c>
      <c r="AG66" s="14">
        <f t="shared" si="14"/>
        <v>0</v>
      </c>
      <c r="AH66" s="14">
        <f t="shared" si="14"/>
        <v>0</v>
      </c>
      <c r="AI66" s="14">
        <f t="shared" si="14"/>
        <v>0</v>
      </c>
      <c r="AJ66" s="14">
        <f t="shared" si="14"/>
        <v>0</v>
      </c>
      <c r="AK66" s="14">
        <f t="shared" si="14"/>
        <v>0</v>
      </c>
      <c r="AL66" s="14">
        <f t="shared" si="14"/>
        <v>0</v>
      </c>
      <c r="AM66" s="14">
        <f t="shared" si="14"/>
        <v>0</v>
      </c>
      <c r="AN66" s="14">
        <f t="shared" si="14"/>
        <v>451053326</v>
      </c>
      <c r="AO66" s="14">
        <f t="shared" si="14"/>
        <v>417701238</v>
      </c>
      <c r="AP66" s="14">
        <f t="shared" si="14"/>
        <v>868754564</v>
      </c>
    </row>
    <row r="67" spans="1:42" ht="15.75" customHeight="1" x14ac:dyDescent="0.2">
      <c r="A67" s="4" t="s">
        <v>71</v>
      </c>
      <c r="B67" s="4" t="s">
        <v>72</v>
      </c>
      <c r="C67" s="5">
        <v>860011153</v>
      </c>
      <c r="D67" s="6">
        <v>13013548</v>
      </c>
      <c r="E67" s="6">
        <v>0</v>
      </c>
      <c r="F67" s="6">
        <f>SUM(D67:E67)</f>
        <v>13013548</v>
      </c>
      <c r="G67" s="6">
        <v>0</v>
      </c>
      <c r="H67" s="6">
        <v>0</v>
      </c>
      <c r="I67" s="6">
        <f>SUM(G67:H67)</f>
        <v>0</v>
      </c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7"/>
      <c r="AG67" s="6"/>
      <c r="AH67" s="6"/>
      <c r="AI67" s="8"/>
      <c r="AJ67" s="6"/>
      <c r="AK67" s="6"/>
      <c r="AL67" s="8"/>
      <c r="AM67" s="6"/>
      <c r="AN67" s="6">
        <f t="shared" si="2"/>
        <v>13013548</v>
      </c>
      <c r="AO67" s="6">
        <f t="shared" si="2"/>
        <v>0</v>
      </c>
      <c r="AP67" s="6">
        <f t="shared" si="2"/>
        <v>13013548</v>
      </c>
    </row>
    <row r="68" spans="1:42" ht="15.75" customHeight="1" x14ac:dyDescent="0.2">
      <c r="A68" s="4" t="s">
        <v>71</v>
      </c>
      <c r="B68" s="4" t="s">
        <v>73</v>
      </c>
      <c r="C68" s="5">
        <v>860002503</v>
      </c>
      <c r="D68" s="6">
        <v>733500</v>
      </c>
      <c r="E68" s="6">
        <v>0</v>
      </c>
      <c r="F68" s="6">
        <f>SUM(D68:E68)</f>
        <v>733500</v>
      </c>
      <c r="G68" s="6">
        <v>3296098</v>
      </c>
      <c r="H68" s="6">
        <v>0</v>
      </c>
      <c r="I68" s="6">
        <f>SUM(G68:H68)</f>
        <v>3296098</v>
      </c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7"/>
      <c r="AG68" s="6"/>
      <c r="AH68" s="6"/>
      <c r="AI68" s="8"/>
      <c r="AJ68" s="6"/>
      <c r="AK68" s="6"/>
      <c r="AL68" s="8"/>
      <c r="AM68" s="6"/>
      <c r="AN68" s="6">
        <f t="shared" si="2"/>
        <v>4029598</v>
      </c>
      <c r="AO68" s="6">
        <f t="shared" si="2"/>
        <v>0</v>
      </c>
      <c r="AP68" s="6">
        <f t="shared" si="2"/>
        <v>4029598</v>
      </c>
    </row>
    <row r="69" spans="1:42" ht="15.75" customHeight="1" x14ac:dyDescent="0.2">
      <c r="A69" s="4" t="s">
        <v>71</v>
      </c>
      <c r="B69" s="4" t="s">
        <v>74</v>
      </c>
      <c r="C69" s="5">
        <v>800226175</v>
      </c>
      <c r="D69" s="6">
        <v>0</v>
      </c>
      <c r="E69" s="6">
        <v>0</v>
      </c>
      <c r="F69" s="6">
        <f>SUM(D69:E69)</f>
        <v>0</v>
      </c>
      <c r="G69" s="6">
        <v>0</v>
      </c>
      <c r="H69" s="6">
        <v>0</v>
      </c>
      <c r="I69" s="6">
        <f>SUM(G69:H69)</f>
        <v>0</v>
      </c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7"/>
      <c r="AG69" s="6"/>
      <c r="AH69" s="6"/>
      <c r="AI69" s="8"/>
      <c r="AJ69" s="6"/>
      <c r="AK69" s="6"/>
      <c r="AL69" s="8"/>
      <c r="AM69" s="6"/>
      <c r="AN69" s="6">
        <f t="shared" si="2"/>
        <v>0</v>
      </c>
      <c r="AO69" s="6">
        <f t="shared" si="2"/>
        <v>0</v>
      </c>
      <c r="AP69" s="6">
        <f t="shared" si="2"/>
        <v>0</v>
      </c>
    </row>
    <row r="70" spans="1:42" ht="15.75" customHeight="1" x14ac:dyDescent="0.2">
      <c r="A70" s="4" t="s">
        <v>71</v>
      </c>
      <c r="B70" s="4" t="s">
        <v>75</v>
      </c>
      <c r="C70" s="5">
        <v>860002183</v>
      </c>
      <c r="D70" s="6">
        <v>0</v>
      </c>
      <c r="E70" s="6">
        <v>0</v>
      </c>
      <c r="F70" s="6">
        <f>SUM(D70:E70)</f>
        <v>0</v>
      </c>
      <c r="G70" s="6">
        <v>0</v>
      </c>
      <c r="H70" s="6">
        <v>0</v>
      </c>
      <c r="I70" s="6">
        <f>SUM(G70:H70)</f>
        <v>0</v>
      </c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7"/>
      <c r="AG70" s="6"/>
      <c r="AH70" s="6"/>
      <c r="AI70" s="8"/>
      <c r="AJ70" s="6"/>
      <c r="AK70" s="6"/>
      <c r="AL70" s="8"/>
      <c r="AM70" s="6"/>
      <c r="AN70" s="6">
        <f t="shared" si="2"/>
        <v>0</v>
      </c>
      <c r="AO70" s="6">
        <f t="shared" si="2"/>
        <v>0</v>
      </c>
      <c r="AP70" s="6">
        <f t="shared" si="2"/>
        <v>0</v>
      </c>
    </row>
    <row r="71" spans="1:42" ht="15.75" customHeight="1" x14ac:dyDescent="0.2">
      <c r="A71" s="12" t="s">
        <v>76</v>
      </c>
      <c r="B71" s="12"/>
      <c r="C71" s="13"/>
      <c r="D71" s="14">
        <f t="shared" ref="D71:AP71" si="15">SUM(D67:D70)</f>
        <v>13747048</v>
      </c>
      <c r="E71" s="14">
        <f t="shared" si="15"/>
        <v>0</v>
      </c>
      <c r="F71" s="14">
        <f t="shared" si="15"/>
        <v>13747048</v>
      </c>
      <c r="G71" s="14">
        <f t="shared" si="15"/>
        <v>3296098</v>
      </c>
      <c r="H71" s="14">
        <f t="shared" si="15"/>
        <v>0</v>
      </c>
      <c r="I71" s="14">
        <f t="shared" si="15"/>
        <v>3296098</v>
      </c>
      <c r="J71" s="14">
        <f t="shared" si="15"/>
        <v>0</v>
      </c>
      <c r="K71" s="14">
        <f t="shared" si="15"/>
        <v>0</v>
      </c>
      <c r="L71" s="14">
        <f t="shared" si="15"/>
        <v>0</v>
      </c>
      <c r="M71" s="14">
        <f t="shared" si="15"/>
        <v>0</v>
      </c>
      <c r="N71" s="14">
        <f t="shared" si="15"/>
        <v>0</v>
      </c>
      <c r="O71" s="14">
        <f t="shared" si="15"/>
        <v>0</v>
      </c>
      <c r="P71" s="14">
        <f t="shared" si="15"/>
        <v>0</v>
      </c>
      <c r="Q71" s="14">
        <f t="shared" si="15"/>
        <v>0</v>
      </c>
      <c r="R71" s="14">
        <f t="shared" si="15"/>
        <v>0</v>
      </c>
      <c r="S71" s="14">
        <f t="shared" si="15"/>
        <v>0</v>
      </c>
      <c r="T71" s="14">
        <f t="shared" si="15"/>
        <v>0</v>
      </c>
      <c r="U71" s="14">
        <f t="shared" si="15"/>
        <v>0</v>
      </c>
      <c r="V71" s="14">
        <f t="shared" si="15"/>
        <v>0</v>
      </c>
      <c r="W71" s="14">
        <f t="shared" si="15"/>
        <v>0</v>
      </c>
      <c r="X71" s="14">
        <f t="shared" si="15"/>
        <v>0</v>
      </c>
      <c r="Y71" s="14">
        <f t="shared" si="15"/>
        <v>0</v>
      </c>
      <c r="Z71" s="14">
        <f t="shared" si="15"/>
        <v>0</v>
      </c>
      <c r="AA71" s="14">
        <f t="shared" si="15"/>
        <v>0</v>
      </c>
      <c r="AB71" s="14">
        <f t="shared" si="15"/>
        <v>0</v>
      </c>
      <c r="AC71" s="14">
        <f t="shared" si="15"/>
        <v>0</v>
      </c>
      <c r="AD71" s="14">
        <f t="shared" si="15"/>
        <v>0</v>
      </c>
      <c r="AE71" s="14">
        <f t="shared" si="15"/>
        <v>0</v>
      </c>
      <c r="AF71" s="14">
        <f t="shared" si="15"/>
        <v>0</v>
      </c>
      <c r="AG71" s="14">
        <f t="shared" si="15"/>
        <v>0</v>
      </c>
      <c r="AH71" s="14">
        <f t="shared" si="15"/>
        <v>0</v>
      </c>
      <c r="AI71" s="14">
        <f t="shared" si="15"/>
        <v>0</v>
      </c>
      <c r="AJ71" s="14">
        <f t="shared" si="15"/>
        <v>0</v>
      </c>
      <c r="AK71" s="14">
        <f t="shared" si="15"/>
        <v>0</v>
      </c>
      <c r="AL71" s="14">
        <f t="shared" si="15"/>
        <v>0</v>
      </c>
      <c r="AM71" s="14">
        <f t="shared" si="15"/>
        <v>0</v>
      </c>
      <c r="AN71" s="14">
        <f t="shared" si="15"/>
        <v>17043146</v>
      </c>
      <c r="AO71" s="14">
        <f t="shared" si="15"/>
        <v>0</v>
      </c>
      <c r="AP71" s="14">
        <f t="shared" si="15"/>
        <v>17043146</v>
      </c>
    </row>
    <row r="72" spans="1:42" ht="15.75" customHeight="1" x14ac:dyDescent="0.2">
      <c r="A72" s="4" t="s">
        <v>77</v>
      </c>
      <c r="B72" s="4" t="s">
        <v>78</v>
      </c>
      <c r="C72" s="5">
        <v>860002183</v>
      </c>
      <c r="D72" s="6">
        <v>0</v>
      </c>
      <c r="E72" s="6">
        <v>0</v>
      </c>
      <c r="F72" s="6">
        <f>SUM(D72:E72)</f>
        <v>0</v>
      </c>
      <c r="G72" s="6">
        <v>2447725</v>
      </c>
      <c r="H72" s="6">
        <v>0</v>
      </c>
      <c r="I72" s="6">
        <f>SUM(G72:H72)</f>
        <v>2447725</v>
      </c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7"/>
      <c r="AG72" s="6"/>
      <c r="AH72" s="6"/>
      <c r="AI72" s="8"/>
      <c r="AJ72" s="6"/>
      <c r="AK72" s="6"/>
      <c r="AL72" s="8"/>
      <c r="AM72" s="6"/>
      <c r="AN72" s="6">
        <f t="shared" si="2"/>
        <v>2447725</v>
      </c>
      <c r="AO72" s="6">
        <f t="shared" si="2"/>
        <v>0</v>
      </c>
      <c r="AP72" s="6">
        <f t="shared" si="2"/>
        <v>2447725</v>
      </c>
    </row>
    <row r="73" spans="1:42" ht="15.75" customHeight="1" x14ac:dyDescent="0.2">
      <c r="A73" s="4" t="s">
        <v>77</v>
      </c>
      <c r="B73" s="4" t="s">
        <v>79</v>
      </c>
      <c r="C73" s="5">
        <v>800226175</v>
      </c>
      <c r="D73" s="6">
        <v>83058</v>
      </c>
      <c r="E73" s="6">
        <v>0</v>
      </c>
      <c r="F73" s="6">
        <f>SUM(D73:E73)</f>
        <v>83058</v>
      </c>
      <c r="G73" s="6">
        <v>0</v>
      </c>
      <c r="H73" s="6">
        <v>0</v>
      </c>
      <c r="I73" s="6">
        <f>SUM(G73:H73)</f>
        <v>0</v>
      </c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7"/>
      <c r="AG73" s="6"/>
      <c r="AH73" s="6"/>
      <c r="AI73" s="8"/>
      <c r="AJ73" s="6"/>
      <c r="AK73" s="6"/>
      <c r="AL73" s="8"/>
      <c r="AM73" s="6"/>
      <c r="AN73" s="6">
        <f t="shared" si="2"/>
        <v>83058</v>
      </c>
      <c r="AO73" s="6">
        <f t="shared" si="2"/>
        <v>0</v>
      </c>
      <c r="AP73" s="6">
        <f t="shared" si="2"/>
        <v>83058</v>
      </c>
    </row>
    <row r="74" spans="1:42" ht="15.75" customHeight="1" x14ac:dyDescent="0.2">
      <c r="A74" s="4" t="s">
        <v>77</v>
      </c>
      <c r="B74" s="4" t="s">
        <v>80</v>
      </c>
      <c r="C74" s="5">
        <v>890903790</v>
      </c>
      <c r="D74" s="6">
        <v>3975173</v>
      </c>
      <c r="E74" s="6">
        <v>0</v>
      </c>
      <c r="F74" s="6">
        <f>SUM(D74:E74)</f>
        <v>3975173</v>
      </c>
      <c r="G74" s="6">
        <v>5938375</v>
      </c>
      <c r="H74" s="6">
        <v>0</v>
      </c>
      <c r="I74" s="6">
        <f>SUM(G74:H74)</f>
        <v>5938375</v>
      </c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7"/>
      <c r="AG74" s="6"/>
      <c r="AH74" s="6"/>
      <c r="AI74" s="8"/>
      <c r="AJ74" s="6"/>
      <c r="AK74" s="6"/>
      <c r="AL74" s="8"/>
      <c r="AM74" s="6"/>
      <c r="AN74" s="6">
        <f t="shared" si="2"/>
        <v>9913548</v>
      </c>
      <c r="AO74" s="6">
        <f t="shared" si="2"/>
        <v>0</v>
      </c>
      <c r="AP74" s="6">
        <f t="shared" si="2"/>
        <v>9913548</v>
      </c>
    </row>
    <row r="75" spans="1:42" ht="15.75" customHeight="1" x14ac:dyDescent="0.2">
      <c r="A75" s="12" t="s">
        <v>81</v>
      </c>
      <c r="B75" s="12"/>
      <c r="C75" s="13"/>
      <c r="D75" s="14">
        <f t="shared" ref="D75:AP75" si="16">SUM(D72:D74)</f>
        <v>4058231</v>
      </c>
      <c r="E75" s="14">
        <f t="shared" si="16"/>
        <v>0</v>
      </c>
      <c r="F75" s="14">
        <f t="shared" si="16"/>
        <v>4058231</v>
      </c>
      <c r="G75" s="14">
        <f t="shared" si="16"/>
        <v>8386100</v>
      </c>
      <c r="H75" s="14">
        <f t="shared" si="16"/>
        <v>0</v>
      </c>
      <c r="I75" s="14">
        <f t="shared" si="16"/>
        <v>8386100</v>
      </c>
      <c r="J75" s="14">
        <f t="shared" si="16"/>
        <v>0</v>
      </c>
      <c r="K75" s="14">
        <f t="shared" si="16"/>
        <v>0</v>
      </c>
      <c r="L75" s="14">
        <f t="shared" si="16"/>
        <v>0</v>
      </c>
      <c r="M75" s="14">
        <f t="shared" si="16"/>
        <v>0</v>
      </c>
      <c r="N75" s="14">
        <f t="shared" si="16"/>
        <v>0</v>
      </c>
      <c r="O75" s="14">
        <f t="shared" si="16"/>
        <v>0</v>
      </c>
      <c r="P75" s="14">
        <f t="shared" si="16"/>
        <v>0</v>
      </c>
      <c r="Q75" s="14">
        <f t="shared" si="16"/>
        <v>0</v>
      </c>
      <c r="R75" s="14">
        <f t="shared" si="16"/>
        <v>0</v>
      </c>
      <c r="S75" s="14">
        <f t="shared" si="16"/>
        <v>0</v>
      </c>
      <c r="T75" s="14">
        <f t="shared" si="16"/>
        <v>0</v>
      </c>
      <c r="U75" s="14">
        <f t="shared" si="16"/>
        <v>0</v>
      </c>
      <c r="V75" s="14">
        <f t="shared" si="16"/>
        <v>0</v>
      </c>
      <c r="W75" s="14">
        <f t="shared" si="16"/>
        <v>0</v>
      </c>
      <c r="X75" s="14">
        <f t="shared" si="16"/>
        <v>0</v>
      </c>
      <c r="Y75" s="14">
        <f t="shared" si="16"/>
        <v>0</v>
      </c>
      <c r="Z75" s="14">
        <f t="shared" si="16"/>
        <v>0</v>
      </c>
      <c r="AA75" s="14">
        <f t="shared" si="16"/>
        <v>0</v>
      </c>
      <c r="AB75" s="14">
        <f t="shared" si="16"/>
        <v>0</v>
      </c>
      <c r="AC75" s="14">
        <f t="shared" si="16"/>
        <v>0</v>
      </c>
      <c r="AD75" s="14">
        <f t="shared" si="16"/>
        <v>0</v>
      </c>
      <c r="AE75" s="14">
        <f t="shared" si="16"/>
        <v>0</v>
      </c>
      <c r="AF75" s="14">
        <f t="shared" si="16"/>
        <v>0</v>
      </c>
      <c r="AG75" s="14">
        <f t="shared" si="16"/>
        <v>0</v>
      </c>
      <c r="AH75" s="14">
        <f t="shared" si="16"/>
        <v>0</v>
      </c>
      <c r="AI75" s="14">
        <f t="shared" si="16"/>
        <v>0</v>
      </c>
      <c r="AJ75" s="14">
        <f t="shared" si="16"/>
        <v>0</v>
      </c>
      <c r="AK75" s="14">
        <f t="shared" si="16"/>
        <v>0</v>
      </c>
      <c r="AL75" s="14">
        <f t="shared" si="16"/>
        <v>0</v>
      </c>
      <c r="AM75" s="14">
        <f t="shared" si="16"/>
        <v>0</v>
      </c>
      <c r="AN75" s="14">
        <f t="shared" si="16"/>
        <v>12444331</v>
      </c>
      <c r="AO75" s="14">
        <f t="shared" si="16"/>
        <v>0</v>
      </c>
      <c r="AP75" s="14">
        <f t="shared" si="16"/>
        <v>12444331</v>
      </c>
    </row>
    <row r="76" spans="1:42" ht="15.75" customHeight="1" x14ac:dyDescent="0.2">
      <c r="A76" s="4" t="s">
        <v>82</v>
      </c>
      <c r="B76" s="4" t="s">
        <v>83</v>
      </c>
      <c r="C76" s="5">
        <v>860524654</v>
      </c>
      <c r="D76" s="6">
        <v>0</v>
      </c>
      <c r="E76" s="6">
        <v>0</v>
      </c>
      <c r="F76" s="6">
        <f t="shared" ref="F76:F86" si="17">SUM(D76:E76)</f>
        <v>0</v>
      </c>
      <c r="G76" s="6">
        <v>257900</v>
      </c>
      <c r="H76" s="6">
        <v>0</v>
      </c>
      <c r="I76" s="6">
        <f t="shared" ref="I76:I86" si="18">SUM(G76:H76)</f>
        <v>257900</v>
      </c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7"/>
      <c r="AG76" s="6"/>
      <c r="AH76" s="6"/>
      <c r="AI76" s="8"/>
      <c r="AJ76" s="6"/>
      <c r="AK76" s="6"/>
      <c r="AL76" s="6"/>
      <c r="AM76" s="6"/>
      <c r="AN76" s="6">
        <f t="shared" si="2"/>
        <v>257900</v>
      </c>
      <c r="AO76" s="6">
        <f t="shared" si="2"/>
        <v>0</v>
      </c>
      <c r="AP76" s="6">
        <f t="shared" si="2"/>
        <v>257900</v>
      </c>
    </row>
    <row r="77" spans="1:42" ht="15.75" customHeight="1" x14ac:dyDescent="0.2">
      <c r="A77" s="4" t="s">
        <v>82</v>
      </c>
      <c r="B77" s="4" t="s">
        <v>73</v>
      </c>
      <c r="C77" s="5">
        <v>860002503</v>
      </c>
      <c r="D77" s="6">
        <v>1554907</v>
      </c>
      <c r="E77" s="6">
        <v>0</v>
      </c>
      <c r="F77" s="6">
        <f t="shared" si="17"/>
        <v>1554907</v>
      </c>
      <c r="G77" s="6">
        <v>255400</v>
      </c>
      <c r="H77" s="6">
        <v>0</v>
      </c>
      <c r="I77" s="6">
        <f t="shared" si="18"/>
        <v>255400</v>
      </c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7"/>
      <c r="AG77" s="6"/>
      <c r="AH77" s="6"/>
      <c r="AI77" s="8"/>
      <c r="AJ77" s="6"/>
      <c r="AK77" s="6"/>
      <c r="AL77" s="6"/>
      <c r="AM77" s="6"/>
      <c r="AN77" s="6">
        <f t="shared" si="2"/>
        <v>1810307</v>
      </c>
      <c r="AO77" s="6">
        <f t="shared" si="2"/>
        <v>0</v>
      </c>
      <c r="AP77" s="6">
        <f t="shared" si="2"/>
        <v>1810307</v>
      </c>
    </row>
    <row r="78" spans="1:42" ht="15.75" customHeight="1" x14ac:dyDescent="0.2">
      <c r="A78" s="4" t="s">
        <v>82</v>
      </c>
      <c r="B78" s="4" t="s">
        <v>84</v>
      </c>
      <c r="C78" s="5">
        <v>860037013</v>
      </c>
      <c r="D78" s="6">
        <v>7778069</v>
      </c>
      <c r="E78" s="6">
        <v>0</v>
      </c>
      <c r="F78" s="6">
        <f t="shared" si="17"/>
        <v>7778069</v>
      </c>
      <c r="G78" s="6">
        <v>87643102</v>
      </c>
      <c r="H78" s="6">
        <v>0</v>
      </c>
      <c r="I78" s="6">
        <f t="shared" si="18"/>
        <v>87643102</v>
      </c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7"/>
      <c r="AG78" s="6"/>
      <c r="AH78" s="6"/>
      <c r="AI78" s="8"/>
      <c r="AJ78" s="6"/>
      <c r="AK78" s="6"/>
      <c r="AL78" s="6"/>
      <c r="AM78" s="6"/>
      <c r="AN78" s="6">
        <f t="shared" si="2"/>
        <v>95421171</v>
      </c>
      <c r="AO78" s="6">
        <f t="shared" si="2"/>
        <v>0</v>
      </c>
      <c r="AP78" s="6">
        <f t="shared" si="2"/>
        <v>95421171</v>
      </c>
    </row>
    <row r="79" spans="1:42" ht="15.75" customHeight="1" x14ac:dyDescent="0.2">
      <c r="A79" s="4" t="s">
        <v>82</v>
      </c>
      <c r="B79" s="4" t="s">
        <v>85</v>
      </c>
      <c r="C79" s="5">
        <v>890903407</v>
      </c>
      <c r="D79" s="6">
        <v>16111892</v>
      </c>
      <c r="E79" s="6">
        <v>0</v>
      </c>
      <c r="F79" s="6">
        <f t="shared" si="17"/>
        <v>16111892</v>
      </c>
      <c r="G79" s="6">
        <v>1642749</v>
      </c>
      <c r="H79" s="6">
        <v>0</v>
      </c>
      <c r="I79" s="6">
        <f t="shared" si="18"/>
        <v>1642749</v>
      </c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7"/>
      <c r="AG79" s="6"/>
      <c r="AH79" s="6"/>
      <c r="AI79" s="8"/>
      <c r="AJ79" s="6"/>
      <c r="AK79" s="6"/>
      <c r="AL79" s="6"/>
      <c r="AM79" s="6"/>
      <c r="AN79" s="6">
        <f t="shared" si="2"/>
        <v>17754641</v>
      </c>
      <c r="AO79" s="6">
        <f t="shared" si="2"/>
        <v>0</v>
      </c>
      <c r="AP79" s="6">
        <f t="shared" si="2"/>
        <v>17754641</v>
      </c>
    </row>
    <row r="80" spans="1:42" ht="15.75" customHeight="1" x14ac:dyDescent="0.2">
      <c r="A80" s="4" t="s">
        <v>82</v>
      </c>
      <c r="B80" s="4" t="s">
        <v>86</v>
      </c>
      <c r="C80" s="5">
        <v>860002400</v>
      </c>
      <c r="D80" s="6">
        <v>3422713</v>
      </c>
      <c r="E80" s="6">
        <v>0</v>
      </c>
      <c r="F80" s="6">
        <f t="shared" si="17"/>
        <v>3422713</v>
      </c>
      <c r="G80" s="6">
        <v>3803309</v>
      </c>
      <c r="H80" s="6">
        <v>0</v>
      </c>
      <c r="I80" s="6">
        <f t="shared" si="18"/>
        <v>3803309</v>
      </c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7"/>
      <c r="AG80" s="6"/>
      <c r="AH80" s="6"/>
      <c r="AI80" s="8"/>
      <c r="AJ80" s="6"/>
      <c r="AK80" s="6"/>
      <c r="AL80" s="6"/>
      <c r="AM80" s="6"/>
      <c r="AN80" s="6">
        <f t="shared" si="2"/>
        <v>7226022</v>
      </c>
      <c r="AO80" s="6">
        <f t="shared" si="2"/>
        <v>0</v>
      </c>
      <c r="AP80" s="6">
        <f t="shared" si="2"/>
        <v>7226022</v>
      </c>
    </row>
    <row r="81" spans="1:42" ht="15.75" customHeight="1" x14ac:dyDescent="0.2">
      <c r="A81" s="4" t="s">
        <v>82</v>
      </c>
      <c r="B81" s="4" t="s">
        <v>87</v>
      </c>
      <c r="C81" s="5">
        <v>860028415</v>
      </c>
      <c r="D81" s="6">
        <v>0</v>
      </c>
      <c r="E81" s="6">
        <v>0</v>
      </c>
      <c r="F81" s="6">
        <f t="shared" si="17"/>
        <v>0</v>
      </c>
      <c r="G81" s="6">
        <v>0</v>
      </c>
      <c r="H81" s="6">
        <v>0</v>
      </c>
      <c r="I81" s="6">
        <f t="shared" si="18"/>
        <v>0</v>
      </c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7"/>
      <c r="AG81" s="6"/>
      <c r="AH81" s="6"/>
      <c r="AI81" s="8"/>
      <c r="AJ81" s="6"/>
      <c r="AK81" s="6"/>
      <c r="AL81" s="6"/>
      <c r="AM81" s="6"/>
      <c r="AN81" s="6">
        <f t="shared" ref="AN81:AP148" si="19">+D81+G81+J81+M81+P81+S81+V81+Y81+AB81+AE81+AH81+AK81</f>
        <v>0</v>
      </c>
      <c r="AO81" s="6">
        <f t="shared" si="19"/>
        <v>0</v>
      </c>
      <c r="AP81" s="6">
        <f t="shared" si="19"/>
        <v>0</v>
      </c>
    </row>
    <row r="82" spans="1:42" ht="15.75" customHeight="1" x14ac:dyDescent="0.2">
      <c r="A82" s="4" t="s">
        <v>82</v>
      </c>
      <c r="B82" s="4" t="s">
        <v>88</v>
      </c>
      <c r="C82" s="5">
        <v>860039988</v>
      </c>
      <c r="D82" s="6">
        <v>0</v>
      </c>
      <c r="E82" s="6">
        <v>0</v>
      </c>
      <c r="F82" s="6">
        <f t="shared" si="17"/>
        <v>0</v>
      </c>
      <c r="G82" s="6">
        <v>0</v>
      </c>
      <c r="H82" s="6">
        <v>0</v>
      </c>
      <c r="I82" s="6">
        <f t="shared" si="18"/>
        <v>0</v>
      </c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7"/>
      <c r="AG82" s="6"/>
      <c r="AH82" s="6"/>
      <c r="AI82" s="8"/>
      <c r="AJ82" s="6"/>
      <c r="AK82" s="6"/>
      <c r="AL82" s="6"/>
      <c r="AM82" s="6"/>
      <c r="AN82" s="6">
        <f t="shared" si="19"/>
        <v>0</v>
      </c>
      <c r="AO82" s="6">
        <f t="shared" si="19"/>
        <v>0</v>
      </c>
      <c r="AP82" s="6">
        <f t="shared" si="19"/>
        <v>0</v>
      </c>
    </row>
    <row r="83" spans="1:42" ht="15.75" customHeight="1" x14ac:dyDescent="0.2">
      <c r="A83" s="4" t="s">
        <v>82</v>
      </c>
      <c r="B83" s="4" t="s">
        <v>89</v>
      </c>
      <c r="C83" s="5">
        <v>860002184</v>
      </c>
      <c r="D83" s="6">
        <v>4078253</v>
      </c>
      <c r="E83" s="6">
        <v>0</v>
      </c>
      <c r="F83" s="6">
        <f t="shared" si="17"/>
        <v>4078253</v>
      </c>
      <c r="G83" s="6">
        <v>4819448</v>
      </c>
      <c r="H83" s="6">
        <v>0</v>
      </c>
      <c r="I83" s="6">
        <f t="shared" si="18"/>
        <v>4819448</v>
      </c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7"/>
      <c r="AG83" s="6"/>
      <c r="AH83" s="6"/>
      <c r="AI83" s="8"/>
      <c r="AJ83" s="6"/>
      <c r="AK83" s="6"/>
      <c r="AL83" s="6"/>
      <c r="AM83" s="6"/>
      <c r="AN83" s="6">
        <f t="shared" si="19"/>
        <v>8897701</v>
      </c>
      <c r="AO83" s="6">
        <f t="shared" si="19"/>
        <v>0</v>
      </c>
      <c r="AP83" s="6">
        <f t="shared" si="19"/>
        <v>8897701</v>
      </c>
    </row>
    <row r="84" spans="1:42" ht="15.75" customHeight="1" x14ac:dyDescent="0.2">
      <c r="A84" s="4" t="s">
        <v>82</v>
      </c>
      <c r="B84" s="4" t="s">
        <v>90</v>
      </c>
      <c r="C84" s="5">
        <v>860009174</v>
      </c>
      <c r="D84" s="6">
        <v>137314</v>
      </c>
      <c r="E84" s="6">
        <v>0</v>
      </c>
      <c r="F84" s="6">
        <f t="shared" si="17"/>
        <v>137314</v>
      </c>
      <c r="G84" s="6">
        <v>0</v>
      </c>
      <c r="H84" s="6">
        <v>0</v>
      </c>
      <c r="I84" s="6">
        <f t="shared" si="18"/>
        <v>0</v>
      </c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7"/>
      <c r="AG84" s="6"/>
      <c r="AH84" s="6"/>
      <c r="AI84" s="8"/>
      <c r="AJ84" s="6"/>
      <c r="AK84" s="6"/>
      <c r="AL84" s="6"/>
      <c r="AM84" s="6"/>
      <c r="AN84" s="6">
        <f t="shared" si="19"/>
        <v>137314</v>
      </c>
      <c r="AO84" s="6">
        <f t="shared" si="19"/>
        <v>0</v>
      </c>
      <c r="AP84" s="6">
        <f t="shared" si="19"/>
        <v>137314</v>
      </c>
    </row>
    <row r="85" spans="1:42" ht="15.75" customHeight="1" x14ac:dyDescent="0.2">
      <c r="A85" s="4" t="s">
        <v>82</v>
      </c>
      <c r="B85" s="4" t="s">
        <v>91</v>
      </c>
      <c r="C85" s="5">
        <v>891700037</v>
      </c>
      <c r="D85" s="6">
        <v>0</v>
      </c>
      <c r="E85" s="6">
        <v>0</v>
      </c>
      <c r="F85" s="6">
        <f t="shared" si="17"/>
        <v>0</v>
      </c>
      <c r="G85" s="6">
        <v>0</v>
      </c>
      <c r="H85" s="6">
        <v>0</v>
      </c>
      <c r="I85" s="6">
        <f t="shared" si="18"/>
        <v>0</v>
      </c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7"/>
      <c r="AG85" s="6"/>
      <c r="AH85" s="6"/>
      <c r="AI85" s="8"/>
      <c r="AJ85" s="6"/>
      <c r="AK85" s="6"/>
      <c r="AL85" s="6"/>
      <c r="AM85" s="6"/>
      <c r="AN85" s="6">
        <f t="shared" si="19"/>
        <v>0</v>
      </c>
      <c r="AO85" s="6">
        <f t="shared" si="19"/>
        <v>0</v>
      </c>
      <c r="AP85" s="6">
        <f t="shared" si="19"/>
        <v>0</v>
      </c>
    </row>
    <row r="86" spans="1:42" ht="15.75" customHeight="1" x14ac:dyDescent="0.2">
      <c r="A86" s="4" t="s">
        <v>82</v>
      </c>
      <c r="B86" s="4" t="s">
        <v>92</v>
      </c>
      <c r="C86" s="5">
        <v>860009578</v>
      </c>
      <c r="D86" s="6">
        <v>15213707</v>
      </c>
      <c r="E86" s="6">
        <v>0</v>
      </c>
      <c r="F86" s="6">
        <f t="shared" si="17"/>
        <v>15213707</v>
      </c>
      <c r="G86" s="6">
        <v>79100</v>
      </c>
      <c r="H86" s="6">
        <v>0</v>
      </c>
      <c r="I86" s="6">
        <f t="shared" si="18"/>
        <v>79100</v>
      </c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7"/>
      <c r="AG86" s="6"/>
      <c r="AH86" s="6"/>
      <c r="AI86" s="8"/>
      <c r="AJ86" s="6"/>
      <c r="AK86" s="6"/>
      <c r="AL86" s="6"/>
      <c r="AM86" s="6"/>
      <c r="AN86" s="6">
        <f t="shared" si="19"/>
        <v>15292807</v>
      </c>
      <c r="AO86" s="6">
        <f t="shared" si="19"/>
        <v>0</v>
      </c>
      <c r="AP86" s="6">
        <f t="shared" si="19"/>
        <v>15292807</v>
      </c>
    </row>
    <row r="87" spans="1:42" ht="15.75" customHeight="1" x14ac:dyDescent="0.2">
      <c r="A87" s="12" t="s">
        <v>93</v>
      </c>
      <c r="B87" s="12"/>
      <c r="C87" s="13"/>
      <c r="D87" s="14">
        <f t="shared" ref="D87:AP87" si="20">SUM(D76:D86)</f>
        <v>48296855</v>
      </c>
      <c r="E87" s="14">
        <f t="shared" si="20"/>
        <v>0</v>
      </c>
      <c r="F87" s="14">
        <f t="shared" si="20"/>
        <v>48296855</v>
      </c>
      <c r="G87" s="14">
        <f t="shared" si="20"/>
        <v>98501008</v>
      </c>
      <c r="H87" s="14">
        <f t="shared" si="20"/>
        <v>0</v>
      </c>
      <c r="I87" s="14">
        <f t="shared" ref="I87" si="21">SUM(I76:I86)</f>
        <v>98501008</v>
      </c>
      <c r="J87" s="14">
        <f t="shared" si="20"/>
        <v>0</v>
      </c>
      <c r="K87" s="14">
        <f t="shared" si="20"/>
        <v>0</v>
      </c>
      <c r="L87" s="14">
        <f t="shared" si="20"/>
        <v>0</v>
      </c>
      <c r="M87" s="14">
        <f t="shared" si="20"/>
        <v>0</v>
      </c>
      <c r="N87" s="14">
        <f t="shared" si="20"/>
        <v>0</v>
      </c>
      <c r="O87" s="14">
        <f t="shared" si="20"/>
        <v>0</v>
      </c>
      <c r="P87" s="14">
        <f t="shared" si="20"/>
        <v>0</v>
      </c>
      <c r="Q87" s="14">
        <f t="shared" si="20"/>
        <v>0</v>
      </c>
      <c r="R87" s="14">
        <f t="shared" si="20"/>
        <v>0</v>
      </c>
      <c r="S87" s="14">
        <f t="shared" si="20"/>
        <v>0</v>
      </c>
      <c r="T87" s="14">
        <f t="shared" si="20"/>
        <v>0</v>
      </c>
      <c r="U87" s="14">
        <f t="shared" si="20"/>
        <v>0</v>
      </c>
      <c r="V87" s="14">
        <f t="shared" si="20"/>
        <v>0</v>
      </c>
      <c r="W87" s="14">
        <f t="shared" si="20"/>
        <v>0</v>
      </c>
      <c r="X87" s="14">
        <f t="shared" si="20"/>
        <v>0</v>
      </c>
      <c r="Y87" s="14">
        <f t="shared" si="20"/>
        <v>0</v>
      </c>
      <c r="Z87" s="14">
        <f t="shared" si="20"/>
        <v>0</v>
      </c>
      <c r="AA87" s="14">
        <f t="shared" si="20"/>
        <v>0</v>
      </c>
      <c r="AB87" s="14">
        <f t="shared" si="20"/>
        <v>0</v>
      </c>
      <c r="AC87" s="14">
        <f t="shared" si="20"/>
        <v>0</v>
      </c>
      <c r="AD87" s="14">
        <f t="shared" si="20"/>
        <v>0</v>
      </c>
      <c r="AE87" s="14">
        <f t="shared" si="20"/>
        <v>0</v>
      </c>
      <c r="AF87" s="14">
        <f t="shared" si="20"/>
        <v>0</v>
      </c>
      <c r="AG87" s="14">
        <f t="shared" si="20"/>
        <v>0</v>
      </c>
      <c r="AH87" s="14">
        <f t="shared" si="20"/>
        <v>0</v>
      </c>
      <c r="AI87" s="14">
        <f t="shared" si="20"/>
        <v>0</v>
      </c>
      <c r="AJ87" s="14">
        <f t="shared" si="20"/>
        <v>0</v>
      </c>
      <c r="AK87" s="14">
        <f t="shared" si="20"/>
        <v>0</v>
      </c>
      <c r="AL87" s="14">
        <f t="shared" si="20"/>
        <v>0</v>
      </c>
      <c r="AM87" s="14">
        <f t="shared" si="20"/>
        <v>0</v>
      </c>
      <c r="AN87" s="14">
        <f t="shared" si="20"/>
        <v>146797863</v>
      </c>
      <c r="AO87" s="14">
        <f t="shared" si="20"/>
        <v>0</v>
      </c>
      <c r="AP87" s="14">
        <f t="shared" si="20"/>
        <v>146797863</v>
      </c>
    </row>
    <row r="88" spans="1:42" ht="15.75" customHeight="1" x14ac:dyDescent="0.2">
      <c r="A88" s="4" t="s">
        <v>94</v>
      </c>
      <c r="B88" s="4" t="s">
        <v>95</v>
      </c>
      <c r="C88" s="5">
        <v>800106339</v>
      </c>
      <c r="D88" s="6">
        <v>0</v>
      </c>
      <c r="E88" s="6">
        <v>0</v>
      </c>
      <c r="F88" s="6">
        <f>SUM(D88:E88)</f>
        <v>0</v>
      </c>
      <c r="G88" s="6">
        <v>0</v>
      </c>
      <c r="H88" s="6">
        <v>0</v>
      </c>
      <c r="I88" s="6">
        <f>SUM(G88:H88)</f>
        <v>0</v>
      </c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7"/>
      <c r="AG88" s="6"/>
      <c r="AH88" s="6"/>
      <c r="AI88" s="8"/>
      <c r="AJ88" s="6"/>
      <c r="AK88" s="6"/>
      <c r="AL88" s="8"/>
      <c r="AM88" s="6"/>
      <c r="AN88" s="6">
        <f t="shared" si="19"/>
        <v>0</v>
      </c>
      <c r="AO88" s="6">
        <f t="shared" si="19"/>
        <v>0</v>
      </c>
      <c r="AP88" s="6">
        <f t="shared" si="19"/>
        <v>0</v>
      </c>
    </row>
    <row r="89" spans="1:42" ht="15.75" customHeight="1" x14ac:dyDescent="0.2">
      <c r="A89" s="4" t="s">
        <v>94</v>
      </c>
      <c r="B89" s="4" t="s">
        <v>96</v>
      </c>
      <c r="C89" s="5">
        <v>900640334</v>
      </c>
      <c r="D89" s="6">
        <v>0</v>
      </c>
      <c r="E89" s="6">
        <v>0</v>
      </c>
      <c r="F89" s="6">
        <f>SUM(D89:E89)</f>
        <v>0</v>
      </c>
      <c r="G89" s="6">
        <v>0</v>
      </c>
      <c r="H89" s="6">
        <v>0</v>
      </c>
      <c r="I89" s="6">
        <f>SUM(G89:H89)</f>
        <v>0</v>
      </c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7"/>
      <c r="AG89" s="6"/>
      <c r="AH89" s="6"/>
      <c r="AI89" s="8"/>
      <c r="AJ89" s="6"/>
      <c r="AK89" s="6"/>
      <c r="AL89" s="8"/>
      <c r="AM89" s="6"/>
      <c r="AN89" s="6">
        <f t="shared" si="19"/>
        <v>0</v>
      </c>
      <c r="AO89" s="6">
        <f t="shared" si="19"/>
        <v>0</v>
      </c>
      <c r="AP89" s="6">
        <f t="shared" si="19"/>
        <v>0</v>
      </c>
    </row>
    <row r="90" spans="1:42" ht="15.75" customHeight="1" x14ac:dyDescent="0.2">
      <c r="A90" s="12" t="s">
        <v>97</v>
      </c>
      <c r="B90" s="12"/>
      <c r="C90" s="13"/>
      <c r="D90" s="14">
        <f t="shared" ref="D90:AP90" si="22">SUM(D88:D89)</f>
        <v>0</v>
      </c>
      <c r="E90" s="14">
        <f t="shared" si="22"/>
        <v>0</v>
      </c>
      <c r="F90" s="14">
        <f t="shared" si="22"/>
        <v>0</v>
      </c>
      <c r="G90" s="14">
        <f t="shared" si="22"/>
        <v>0</v>
      </c>
      <c r="H90" s="14">
        <f t="shared" si="22"/>
        <v>0</v>
      </c>
      <c r="I90" s="14">
        <f t="shared" si="22"/>
        <v>0</v>
      </c>
      <c r="J90" s="14">
        <f t="shared" si="22"/>
        <v>0</v>
      </c>
      <c r="K90" s="14">
        <f t="shared" si="22"/>
        <v>0</v>
      </c>
      <c r="L90" s="14">
        <f t="shared" si="22"/>
        <v>0</v>
      </c>
      <c r="M90" s="14">
        <f t="shared" si="22"/>
        <v>0</v>
      </c>
      <c r="N90" s="14">
        <f t="shared" si="22"/>
        <v>0</v>
      </c>
      <c r="O90" s="14">
        <f t="shared" si="22"/>
        <v>0</v>
      </c>
      <c r="P90" s="14">
        <f t="shared" si="22"/>
        <v>0</v>
      </c>
      <c r="Q90" s="14">
        <f t="shared" si="22"/>
        <v>0</v>
      </c>
      <c r="R90" s="14">
        <f t="shared" si="22"/>
        <v>0</v>
      </c>
      <c r="S90" s="14">
        <f t="shared" si="22"/>
        <v>0</v>
      </c>
      <c r="T90" s="14">
        <f t="shared" si="22"/>
        <v>0</v>
      </c>
      <c r="U90" s="14">
        <f t="shared" si="22"/>
        <v>0</v>
      </c>
      <c r="V90" s="14">
        <f t="shared" si="22"/>
        <v>0</v>
      </c>
      <c r="W90" s="14">
        <f t="shared" si="22"/>
        <v>0</v>
      </c>
      <c r="X90" s="14">
        <f t="shared" si="22"/>
        <v>0</v>
      </c>
      <c r="Y90" s="14">
        <f t="shared" si="22"/>
        <v>0</v>
      </c>
      <c r="Z90" s="14">
        <f t="shared" si="22"/>
        <v>0</v>
      </c>
      <c r="AA90" s="14">
        <f t="shared" si="22"/>
        <v>0</v>
      </c>
      <c r="AB90" s="14">
        <f t="shared" si="22"/>
        <v>0</v>
      </c>
      <c r="AC90" s="14">
        <f t="shared" si="22"/>
        <v>0</v>
      </c>
      <c r="AD90" s="14">
        <f t="shared" si="22"/>
        <v>0</v>
      </c>
      <c r="AE90" s="14">
        <f t="shared" si="22"/>
        <v>0</v>
      </c>
      <c r="AF90" s="14">
        <f t="shared" si="22"/>
        <v>0</v>
      </c>
      <c r="AG90" s="14">
        <f t="shared" si="22"/>
        <v>0</v>
      </c>
      <c r="AH90" s="14">
        <f t="shared" si="22"/>
        <v>0</v>
      </c>
      <c r="AI90" s="14">
        <f t="shared" si="22"/>
        <v>0</v>
      </c>
      <c r="AJ90" s="14">
        <f t="shared" si="22"/>
        <v>0</v>
      </c>
      <c r="AK90" s="14">
        <f t="shared" si="22"/>
        <v>0</v>
      </c>
      <c r="AL90" s="14">
        <f t="shared" si="22"/>
        <v>0</v>
      </c>
      <c r="AM90" s="14">
        <f t="shared" si="22"/>
        <v>0</v>
      </c>
      <c r="AN90" s="14">
        <f t="shared" si="22"/>
        <v>0</v>
      </c>
      <c r="AO90" s="14">
        <f t="shared" si="22"/>
        <v>0</v>
      </c>
      <c r="AP90" s="14">
        <f t="shared" si="22"/>
        <v>0</v>
      </c>
    </row>
    <row r="91" spans="1:42" ht="15.75" customHeight="1" x14ac:dyDescent="0.2">
      <c r="A91" s="4" t="s">
        <v>98</v>
      </c>
      <c r="B91" s="4" t="s">
        <v>99</v>
      </c>
      <c r="C91" s="5">
        <v>901037916</v>
      </c>
      <c r="D91" s="6">
        <v>0</v>
      </c>
      <c r="E91" s="6">
        <v>0</v>
      </c>
      <c r="F91" s="6">
        <f>SUM(D91:E91)</f>
        <v>0</v>
      </c>
      <c r="G91" s="6">
        <v>156581600</v>
      </c>
      <c r="H91" s="6">
        <v>0</v>
      </c>
      <c r="I91" s="6">
        <f>SUM(G91:H91)</f>
        <v>156581600</v>
      </c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7"/>
      <c r="AG91" s="6"/>
      <c r="AH91" s="6"/>
      <c r="AI91" s="8"/>
      <c r="AJ91" s="6"/>
      <c r="AK91" s="6"/>
      <c r="AL91" s="8"/>
      <c r="AM91" s="6"/>
      <c r="AN91" s="6">
        <f t="shared" si="19"/>
        <v>156581600</v>
      </c>
      <c r="AO91" s="6">
        <f t="shared" si="19"/>
        <v>0</v>
      </c>
      <c r="AP91" s="6">
        <f t="shared" si="19"/>
        <v>156581600</v>
      </c>
    </row>
    <row r="92" spans="1:42" ht="15.75" customHeight="1" x14ac:dyDescent="0.2">
      <c r="A92" s="12" t="s">
        <v>100</v>
      </c>
      <c r="B92" s="12"/>
      <c r="C92" s="13"/>
      <c r="D92" s="14">
        <f t="shared" ref="D92:AP92" si="23">SUM(D91)</f>
        <v>0</v>
      </c>
      <c r="E92" s="14">
        <f t="shared" si="23"/>
        <v>0</v>
      </c>
      <c r="F92" s="14">
        <f t="shared" si="23"/>
        <v>0</v>
      </c>
      <c r="G92" s="14">
        <f t="shared" si="23"/>
        <v>156581600</v>
      </c>
      <c r="H92" s="14">
        <f t="shared" si="23"/>
        <v>0</v>
      </c>
      <c r="I92" s="14">
        <f t="shared" si="23"/>
        <v>156581600</v>
      </c>
      <c r="J92" s="14">
        <f t="shared" si="23"/>
        <v>0</v>
      </c>
      <c r="K92" s="14">
        <f t="shared" si="23"/>
        <v>0</v>
      </c>
      <c r="L92" s="14">
        <f t="shared" si="23"/>
        <v>0</v>
      </c>
      <c r="M92" s="14">
        <f t="shared" si="23"/>
        <v>0</v>
      </c>
      <c r="N92" s="14">
        <f t="shared" si="23"/>
        <v>0</v>
      </c>
      <c r="O92" s="14">
        <f t="shared" si="23"/>
        <v>0</v>
      </c>
      <c r="P92" s="14">
        <f t="shared" si="23"/>
        <v>0</v>
      </c>
      <c r="Q92" s="14">
        <f t="shared" si="23"/>
        <v>0</v>
      </c>
      <c r="R92" s="14">
        <f t="shared" si="23"/>
        <v>0</v>
      </c>
      <c r="S92" s="14">
        <f t="shared" si="23"/>
        <v>0</v>
      </c>
      <c r="T92" s="14">
        <f t="shared" si="23"/>
        <v>0</v>
      </c>
      <c r="U92" s="14">
        <f t="shared" si="23"/>
        <v>0</v>
      </c>
      <c r="V92" s="14">
        <f t="shared" si="23"/>
        <v>0</v>
      </c>
      <c r="W92" s="14">
        <f t="shared" si="23"/>
        <v>0</v>
      </c>
      <c r="X92" s="14">
        <f t="shared" si="23"/>
        <v>0</v>
      </c>
      <c r="Y92" s="14">
        <f t="shared" si="23"/>
        <v>0</v>
      </c>
      <c r="Z92" s="14">
        <f t="shared" si="23"/>
        <v>0</v>
      </c>
      <c r="AA92" s="14">
        <f t="shared" si="23"/>
        <v>0</v>
      </c>
      <c r="AB92" s="14">
        <f t="shared" si="23"/>
        <v>0</v>
      </c>
      <c r="AC92" s="14">
        <f t="shared" si="23"/>
        <v>0</v>
      </c>
      <c r="AD92" s="14">
        <f t="shared" si="23"/>
        <v>0</v>
      </c>
      <c r="AE92" s="14">
        <f t="shared" si="23"/>
        <v>0</v>
      </c>
      <c r="AF92" s="14">
        <f t="shared" si="23"/>
        <v>0</v>
      </c>
      <c r="AG92" s="14">
        <f t="shared" si="23"/>
        <v>0</v>
      </c>
      <c r="AH92" s="14">
        <f t="shared" si="23"/>
        <v>0</v>
      </c>
      <c r="AI92" s="14">
        <f t="shared" si="23"/>
        <v>0</v>
      </c>
      <c r="AJ92" s="14">
        <f t="shared" si="23"/>
        <v>0</v>
      </c>
      <c r="AK92" s="14">
        <f t="shared" si="23"/>
        <v>0</v>
      </c>
      <c r="AL92" s="14">
        <f t="shared" si="23"/>
        <v>0</v>
      </c>
      <c r="AM92" s="14">
        <f t="shared" si="23"/>
        <v>0</v>
      </c>
      <c r="AN92" s="14">
        <f t="shared" si="23"/>
        <v>156581600</v>
      </c>
      <c r="AO92" s="14">
        <f t="shared" si="23"/>
        <v>0</v>
      </c>
      <c r="AP92" s="14">
        <f t="shared" si="23"/>
        <v>156581600</v>
      </c>
    </row>
    <row r="93" spans="1:42" ht="15.75" customHeight="1" x14ac:dyDescent="0.2">
      <c r="A93" s="4" t="s">
        <v>101</v>
      </c>
      <c r="B93" s="4" t="s">
        <v>102</v>
      </c>
      <c r="C93" s="5">
        <v>830023202</v>
      </c>
      <c r="D93" s="6">
        <v>0</v>
      </c>
      <c r="E93" s="6">
        <v>0</v>
      </c>
      <c r="F93" s="6">
        <f t="shared" ref="F93:F100" si="24">SUM(D93:E93)</f>
        <v>0</v>
      </c>
      <c r="G93" s="6">
        <v>0</v>
      </c>
      <c r="H93" s="6">
        <v>0</v>
      </c>
      <c r="I93" s="6">
        <f t="shared" ref="I93:I100" si="25">SUM(G93:H93)</f>
        <v>0</v>
      </c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7"/>
      <c r="AG93" s="6"/>
      <c r="AH93" s="6"/>
      <c r="AI93" s="8"/>
      <c r="AJ93" s="6"/>
      <c r="AK93" s="6"/>
      <c r="AL93" s="8"/>
      <c r="AM93" s="6"/>
      <c r="AN93" s="6">
        <f t="shared" si="19"/>
        <v>0</v>
      </c>
      <c r="AO93" s="6">
        <f t="shared" si="19"/>
        <v>0</v>
      </c>
      <c r="AP93" s="6">
        <f t="shared" si="19"/>
        <v>0</v>
      </c>
    </row>
    <row r="94" spans="1:42" ht="15.75" customHeight="1" x14ac:dyDescent="0.2">
      <c r="A94" s="4" t="s">
        <v>101</v>
      </c>
      <c r="B94" s="4" t="s">
        <v>103</v>
      </c>
      <c r="C94" s="5">
        <v>901127065</v>
      </c>
      <c r="D94" s="6">
        <v>0</v>
      </c>
      <c r="E94" s="6">
        <v>0</v>
      </c>
      <c r="F94" s="6">
        <f t="shared" si="24"/>
        <v>0</v>
      </c>
      <c r="G94" s="6">
        <v>0</v>
      </c>
      <c r="H94" s="6">
        <v>0</v>
      </c>
      <c r="I94" s="6">
        <f t="shared" si="25"/>
        <v>0</v>
      </c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7"/>
      <c r="AG94" s="6"/>
      <c r="AH94" s="6"/>
      <c r="AI94" s="8"/>
      <c r="AJ94" s="6"/>
      <c r="AK94" s="6"/>
      <c r="AL94" s="8"/>
      <c r="AM94" s="6"/>
      <c r="AN94" s="6">
        <f t="shared" si="19"/>
        <v>0</v>
      </c>
      <c r="AO94" s="6">
        <f t="shared" si="19"/>
        <v>0</v>
      </c>
      <c r="AP94" s="6">
        <f t="shared" si="19"/>
        <v>0</v>
      </c>
    </row>
    <row r="95" spans="1:42" ht="15.75" customHeight="1" x14ac:dyDescent="0.2">
      <c r="A95" s="4" t="s">
        <v>101</v>
      </c>
      <c r="B95" s="4" t="s">
        <v>104</v>
      </c>
      <c r="C95" s="5">
        <v>901127521</v>
      </c>
      <c r="D95" s="6">
        <v>0</v>
      </c>
      <c r="E95" s="6">
        <v>0</v>
      </c>
      <c r="F95" s="6">
        <f t="shared" si="24"/>
        <v>0</v>
      </c>
      <c r="G95" s="6">
        <v>0</v>
      </c>
      <c r="H95" s="6">
        <v>0</v>
      </c>
      <c r="I95" s="6">
        <f t="shared" si="25"/>
        <v>0</v>
      </c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7"/>
      <c r="AG95" s="6"/>
      <c r="AH95" s="6"/>
      <c r="AI95" s="8"/>
      <c r="AJ95" s="6"/>
      <c r="AK95" s="6"/>
      <c r="AL95" s="8"/>
      <c r="AM95" s="6"/>
      <c r="AN95" s="6">
        <f t="shared" si="19"/>
        <v>0</v>
      </c>
      <c r="AO95" s="6">
        <f t="shared" si="19"/>
        <v>0</v>
      </c>
      <c r="AP95" s="6">
        <f t="shared" si="19"/>
        <v>0</v>
      </c>
    </row>
    <row r="96" spans="1:42" ht="15.75" customHeight="1" x14ac:dyDescent="0.2">
      <c r="A96" s="4" t="s">
        <v>101</v>
      </c>
      <c r="B96" s="4" t="s">
        <v>105</v>
      </c>
      <c r="C96" s="5">
        <v>901153500</v>
      </c>
      <c r="D96" s="6">
        <v>0</v>
      </c>
      <c r="E96" s="6">
        <v>0</v>
      </c>
      <c r="F96" s="6">
        <f t="shared" si="24"/>
        <v>0</v>
      </c>
      <c r="G96" s="6">
        <v>0</v>
      </c>
      <c r="H96" s="6">
        <v>0</v>
      </c>
      <c r="I96" s="6">
        <f t="shared" si="25"/>
        <v>0</v>
      </c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7"/>
      <c r="AG96" s="6"/>
      <c r="AH96" s="6"/>
      <c r="AI96" s="8"/>
      <c r="AJ96" s="6"/>
      <c r="AK96" s="6"/>
      <c r="AL96" s="8"/>
      <c r="AM96" s="6"/>
      <c r="AN96" s="6">
        <f t="shared" si="19"/>
        <v>0</v>
      </c>
      <c r="AO96" s="6">
        <f t="shared" si="19"/>
        <v>0</v>
      </c>
      <c r="AP96" s="6">
        <f t="shared" si="19"/>
        <v>0</v>
      </c>
    </row>
    <row r="97" spans="1:42" ht="15.75" customHeight="1" x14ac:dyDescent="0.2">
      <c r="A97" s="4" t="s">
        <v>101</v>
      </c>
      <c r="B97" s="4" t="s">
        <v>106</v>
      </c>
      <c r="C97" s="5">
        <v>860035992</v>
      </c>
      <c r="D97" s="6">
        <v>0</v>
      </c>
      <c r="E97" s="6">
        <v>0</v>
      </c>
      <c r="F97" s="6">
        <f t="shared" si="24"/>
        <v>0</v>
      </c>
      <c r="G97" s="6">
        <v>0</v>
      </c>
      <c r="H97" s="6">
        <v>0</v>
      </c>
      <c r="I97" s="6">
        <f t="shared" si="25"/>
        <v>0</v>
      </c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7"/>
      <c r="AG97" s="6"/>
      <c r="AH97" s="6"/>
      <c r="AI97" s="8"/>
      <c r="AJ97" s="6"/>
      <c r="AK97" s="6"/>
      <c r="AL97" s="8"/>
      <c r="AM97" s="6"/>
      <c r="AN97" s="6">
        <f t="shared" si="19"/>
        <v>0</v>
      </c>
      <c r="AO97" s="6">
        <f t="shared" si="19"/>
        <v>0</v>
      </c>
      <c r="AP97" s="6">
        <f t="shared" si="19"/>
        <v>0</v>
      </c>
    </row>
    <row r="98" spans="1:42" ht="15.75" customHeight="1" x14ac:dyDescent="0.2">
      <c r="A98" s="4" t="s">
        <v>101</v>
      </c>
      <c r="B98" s="4" t="s">
        <v>107</v>
      </c>
      <c r="C98" s="5">
        <v>890102768</v>
      </c>
      <c r="D98" s="6">
        <v>0</v>
      </c>
      <c r="E98" s="6">
        <v>0</v>
      </c>
      <c r="F98" s="6">
        <f t="shared" si="24"/>
        <v>0</v>
      </c>
      <c r="G98" s="6">
        <v>0</v>
      </c>
      <c r="H98" s="6">
        <v>0</v>
      </c>
      <c r="I98" s="6">
        <f t="shared" si="25"/>
        <v>0</v>
      </c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7"/>
      <c r="AG98" s="6"/>
      <c r="AH98" s="6"/>
      <c r="AI98" s="8"/>
      <c r="AJ98" s="6"/>
      <c r="AK98" s="6"/>
      <c r="AL98" s="8"/>
      <c r="AM98" s="6"/>
      <c r="AN98" s="6">
        <f t="shared" si="19"/>
        <v>0</v>
      </c>
      <c r="AO98" s="6">
        <f t="shared" si="19"/>
        <v>0</v>
      </c>
      <c r="AP98" s="6">
        <f t="shared" si="19"/>
        <v>0</v>
      </c>
    </row>
    <row r="99" spans="1:42" ht="15.75" customHeight="1" x14ac:dyDescent="0.2">
      <c r="A99" s="4" t="s">
        <v>101</v>
      </c>
      <c r="B99" s="4" t="s">
        <v>108</v>
      </c>
      <c r="C99" s="5">
        <v>900033371</v>
      </c>
      <c r="D99" s="6">
        <v>0</v>
      </c>
      <c r="E99" s="6">
        <v>0</v>
      </c>
      <c r="F99" s="6">
        <f t="shared" si="24"/>
        <v>0</v>
      </c>
      <c r="G99" s="6">
        <v>0</v>
      </c>
      <c r="H99" s="6">
        <v>0</v>
      </c>
      <c r="I99" s="6">
        <f t="shared" si="25"/>
        <v>0</v>
      </c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7"/>
      <c r="AG99" s="6"/>
      <c r="AH99" s="6"/>
      <c r="AI99" s="8"/>
      <c r="AJ99" s="6"/>
      <c r="AK99" s="6"/>
      <c r="AL99" s="8"/>
      <c r="AM99" s="6"/>
      <c r="AN99" s="6">
        <f t="shared" si="19"/>
        <v>0</v>
      </c>
      <c r="AO99" s="6">
        <f t="shared" si="19"/>
        <v>0</v>
      </c>
      <c r="AP99" s="6">
        <f t="shared" si="19"/>
        <v>0</v>
      </c>
    </row>
    <row r="100" spans="1:42" ht="15.75" customHeight="1" x14ac:dyDescent="0.2">
      <c r="A100" s="4" t="s">
        <v>101</v>
      </c>
      <c r="B100" s="4" t="s">
        <v>109</v>
      </c>
      <c r="C100" s="5">
        <v>901034790</v>
      </c>
      <c r="D100" s="6">
        <v>539500</v>
      </c>
      <c r="E100" s="6">
        <v>0</v>
      </c>
      <c r="F100" s="6">
        <f t="shared" si="24"/>
        <v>539500</v>
      </c>
      <c r="G100" s="6">
        <v>0</v>
      </c>
      <c r="H100" s="6">
        <v>0</v>
      </c>
      <c r="I100" s="6">
        <f t="shared" si="25"/>
        <v>0</v>
      </c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7"/>
      <c r="AG100" s="6"/>
      <c r="AH100" s="6"/>
      <c r="AI100" s="8"/>
      <c r="AJ100" s="6"/>
      <c r="AK100" s="6"/>
      <c r="AL100" s="8"/>
      <c r="AM100" s="6"/>
      <c r="AN100" s="6">
        <f t="shared" si="19"/>
        <v>539500</v>
      </c>
      <c r="AO100" s="6">
        <f t="shared" si="19"/>
        <v>0</v>
      </c>
      <c r="AP100" s="6">
        <f t="shared" si="19"/>
        <v>539500</v>
      </c>
    </row>
    <row r="101" spans="1:42" ht="15.75" customHeight="1" x14ac:dyDescent="0.2">
      <c r="A101" s="12" t="s">
        <v>110</v>
      </c>
      <c r="B101" s="12"/>
      <c r="C101" s="13"/>
      <c r="D101" s="14">
        <f>SUM(D93:D100)</f>
        <v>539500</v>
      </c>
      <c r="E101" s="14">
        <f t="shared" ref="E101:AP101" si="26">SUM(E93:E100)</f>
        <v>0</v>
      </c>
      <c r="F101" s="14">
        <f t="shared" si="26"/>
        <v>539500</v>
      </c>
      <c r="G101" s="14">
        <f t="shared" si="26"/>
        <v>0</v>
      </c>
      <c r="H101" s="14">
        <f t="shared" si="26"/>
        <v>0</v>
      </c>
      <c r="I101" s="14">
        <f t="shared" si="26"/>
        <v>0</v>
      </c>
      <c r="J101" s="14">
        <f t="shared" si="26"/>
        <v>0</v>
      </c>
      <c r="K101" s="14">
        <f t="shared" si="26"/>
        <v>0</v>
      </c>
      <c r="L101" s="14">
        <f t="shared" si="26"/>
        <v>0</v>
      </c>
      <c r="M101" s="14">
        <f t="shared" si="26"/>
        <v>0</v>
      </c>
      <c r="N101" s="14">
        <f t="shared" si="26"/>
        <v>0</v>
      </c>
      <c r="O101" s="14">
        <f t="shared" si="26"/>
        <v>0</v>
      </c>
      <c r="P101" s="14">
        <f t="shared" si="26"/>
        <v>0</v>
      </c>
      <c r="Q101" s="14">
        <f t="shared" si="26"/>
        <v>0</v>
      </c>
      <c r="R101" s="14">
        <f t="shared" si="26"/>
        <v>0</v>
      </c>
      <c r="S101" s="14">
        <f t="shared" si="26"/>
        <v>0</v>
      </c>
      <c r="T101" s="14">
        <f t="shared" si="26"/>
        <v>0</v>
      </c>
      <c r="U101" s="14">
        <f t="shared" si="26"/>
        <v>0</v>
      </c>
      <c r="V101" s="14">
        <f t="shared" si="26"/>
        <v>0</v>
      </c>
      <c r="W101" s="14">
        <f t="shared" si="26"/>
        <v>0</v>
      </c>
      <c r="X101" s="14">
        <f t="shared" si="26"/>
        <v>0</v>
      </c>
      <c r="Y101" s="14">
        <f t="shared" si="26"/>
        <v>0</v>
      </c>
      <c r="Z101" s="14">
        <f t="shared" si="26"/>
        <v>0</v>
      </c>
      <c r="AA101" s="14">
        <f t="shared" si="26"/>
        <v>0</v>
      </c>
      <c r="AB101" s="14">
        <f t="shared" si="26"/>
        <v>0</v>
      </c>
      <c r="AC101" s="14">
        <f t="shared" si="26"/>
        <v>0</v>
      </c>
      <c r="AD101" s="14">
        <f t="shared" si="26"/>
        <v>0</v>
      </c>
      <c r="AE101" s="14">
        <f t="shared" si="26"/>
        <v>0</v>
      </c>
      <c r="AF101" s="14">
        <f t="shared" si="26"/>
        <v>0</v>
      </c>
      <c r="AG101" s="14">
        <f t="shared" si="26"/>
        <v>0</v>
      </c>
      <c r="AH101" s="14">
        <f t="shared" si="26"/>
        <v>0</v>
      </c>
      <c r="AI101" s="14">
        <f t="shared" si="26"/>
        <v>0</v>
      </c>
      <c r="AJ101" s="14">
        <f t="shared" si="26"/>
        <v>0</v>
      </c>
      <c r="AK101" s="14">
        <f t="shared" si="26"/>
        <v>0</v>
      </c>
      <c r="AL101" s="14">
        <f t="shared" si="26"/>
        <v>0</v>
      </c>
      <c r="AM101" s="14">
        <f t="shared" si="26"/>
        <v>0</v>
      </c>
      <c r="AN101" s="14">
        <f t="shared" si="26"/>
        <v>539500</v>
      </c>
      <c r="AO101" s="14">
        <f t="shared" si="26"/>
        <v>0</v>
      </c>
      <c r="AP101" s="14">
        <f t="shared" si="26"/>
        <v>539500</v>
      </c>
    </row>
    <row r="102" spans="1:42" ht="15.75" customHeight="1" x14ac:dyDescent="0.2">
      <c r="A102" s="4" t="s">
        <v>111</v>
      </c>
      <c r="B102" s="4" t="s">
        <v>112</v>
      </c>
      <c r="C102" s="5">
        <v>890480184</v>
      </c>
      <c r="D102" s="6">
        <v>0</v>
      </c>
      <c r="E102" s="6">
        <v>0</v>
      </c>
      <c r="F102" s="6">
        <f t="shared" ref="F102:F116" si="27">SUM(D102:E102)</f>
        <v>0</v>
      </c>
      <c r="G102" s="6">
        <v>0</v>
      </c>
      <c r="H102" s="6">
        <v>0</v>
      </c>
      <c r="I102" s="6">
        <f t="shared" ref="I102:I116" si="28">SUM(G102:H102)</f>
        <v>0</v>
      </c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7"/>
      <c r="AG102" s="6"/>
      <c r="AH102" s="6"/>
      <c r="AI102" s="8"/>
      <c r="AJ102" s="6"/>
      <c r="AK102" s="6"/>
      <c r="AL102" s="8"/>
      <c r="AM102" s="6"/>
      <c r="AN102" s="6">
        <f t="shared" si="19"/>
        <v>0</v>
      </c>
      <c r="AO102" s="6">
        <f t="shared" si="19"/>
        <v>0</v>
      </c>
      <c r="AP102" s="6">
        <f t="shared" si="19"/>
        <v>0</v>
      </c>
    </row>
    <row r="103" spans="1:42" ht="15.75" customHeight="1" x14ac:dyDescent="0.2">
      <c r="A103" s="4" t="s">
        <v>111</v>
      </c>
      <c r="B103" s="4" t="s">
        <v>113</v>
      </c>
      <c r="C103" s="5">
        <v>800180260</v>
      </c>
      <c r="D103" s="6">
        <v>0</v>
      </c>
      <c r="E103" s="6">
        <v>0</v>
      </c>
      <c r="F103" s="6">
        <f t="shared" si="27"/>
        <v>0</v>
      </c>
      <c r="G103" s="6">
        <v>0</v>
      </c>
      <c r="H103" s="6">
        <v>0</v>
      </c>
      <c r="I103" s="6">
        <f t="shared" si="28"/>
        <v>0</v>
      </c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7"/>
      <c r="AG103" s="6"/>
      <c r="AH103" s="6"/>
      <c r="AI103" s="8"/>
      <c r="AJ103" s="6"/>
      <c r="AK103" s="6"/>
      <c r="AL103" s="8"/>
      <c r="AM103" s="6"/>
      <c r="AN103" s="6">
        <f t="shared" si="19"/>
        <v>0</v>
      </c>
      <c r="AO103" s="6">
        <f t="shared" si="19"/>
        <v>0</v>
      </c>
      <c r="AP103" s="6">
        <f t="shared" si="19"/>
        <v>0</v>
      </c>
    </row>
    <row r="104" spans="1:42" ht="15.75" customHeight="1" x14ac:dyDescent="0.2">
      <c r="A104" s="4" t="s">
        <v>111</v>
      </c>
      <c r="B104" s="4" t="s">
        <v>114</v>
      </c>
      <c r="C104" s="5">
        <v>890102006</v>
      </c>
      <c r="D104" s="6">
        <v>0</v>
      </c>
      <c r="E104" s="6">
        <v>0</v>
      </c>
      <c r="F104" s="6">
        <f t="shared" si="27"/>
        <v>0</v>
      </c>
      <c r="G104" s="6">
        <v>0</v>
      </c>
      <c r="H104" s="6">
        <v>0</v>
      </c>
      <c r="I104" s="6">
        <f t="shared" si="28"/>
        <v>0</v>
      </c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7"/>
      <c r="AG104" s="6"/>
      <c r="AH104" s="6"/>
      <c r="AI104" s="8"/>
      <c r="AJ104" s="6"/>
      <c r="AK104" s="6"/>
      <c r="AL104" s="8"/>
      <c r="AM104" s="6"/>
      <c r="AN104" s="6">
        <f t="shared" si="19"/>
        <v>0</v>
      </c>
      <c r="AO104" s="6">
        <f t="shared" si="19"/>
        <v>0</v>
      </c>
      <c r="AP104" s="6">
        <f t="shared" si="19"/>
        <v>0</v>
      </c>
    </row>
    <row r="105" spans="1:42" ht="15.75" customHeight="1" x14ac:dyDescent="0.2">
      <c r="A105" s="4" t="s">
        <v>111</v>
      </c>
      <c r="B105" s="4" t="s">
        <v>115</v>
      </c>
      <c r="C105" s="5">
        <v>899999336</v>
      </c>
      <c r="D105" s="6">
        <v>0</v>
      </c>
      <c r="E105" s="6">
        <v>0</v>
      </c>
      <c r="F105" s="6">
        <f t="shared" si="27"/>
        <v>0</v>
      </c>
      <c r="G105" s="6">
        <v>0</v>
      </c>
      <c r="H105" s="6">
        <v>0</v>
      </c>
      <c r="I105" s="6">
        <f t="shared" si="28"/>
        <v>0</v>
      </c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7"/>
      <c r="AG105" s="6"/>
      <c r="AH105" s="6"/>
      <c r="AI105" s="8"/>
      <c r="AJ105" s="6"/>
      <c r="AK105" s="6"/>
      <c r="AL105" s="8"/>
      <c r="AM105" s="6"/>
      <c r="AN105" s="6">
        <f t="shared" si="19"/>
        <v>0</v>
      </c>
      <c r="AO105" s="6">
        <f t="shared" si="19"/>
        <v>0</v>
      </c>
      <c r="AP105" s="6">
        <f t="shared" si="19"/>
        <v>0</v>
      </c>
    </row>
    <row r="106" spans="1:42" ht="15.75" customHeight="1" x14ac:dyDescent="0.2">
      <c r="A106" s="4" t="s">
        <v>111</v>
      </c>
      <c r="B106" s="4" t="s">
        <v>116</v>
      </c>
      <c r="C106" s="5">
        <v>892000148</v>
      </c>
      <c r="D106" s="6">
        <v>0</v>
      </c>
      <c r="E106" s="6">
        <v>0</v>
      </c>
      <c r="F106" s="6">
        <f t="shared" si="27"/>
        <v>0</v>
      </c>
      <c r="G106" s="6">
        <v>0</v>
      </c>
      <c r="H106" s="6">
        <v>0</v>
      </c>
      <c r="I106" s="6">
        <f t="shared" si="28"/>
        <v>0</v>
      </c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7"/>
      <c r="AG106" s="6"/>
      <c r="AH106" s="6"/>
      <c r="AI106" s="8"/>
      <c r="AJ106" s="6"/>
      <c r="AK106" s="6"/>
      <c r="AL106" s="8"/>
      <c r="AM106" s="6"/>
      <c r="AN106" s="6">
        <f t="shared" si="19"/>
        <v>0</v>
      </c>
      <c r="AO106" s="6">
        <f t="shared" si="19"/>
        <v>0</v>
      </c>
      <c r="AP106" s="6">
        <f t="shared" si="19"/>
        <v>0</v>
      </c>
    </row>
    <row r="107" spans="1:42" ht="15.75" customHeight="1" x14ac:dyDescent="0.2">
      <c r="A107" s="4" t="s">
        <v>111</v>
      </c>
      <c r="B107" s="4" t="s">
        <v>117</v>
      </c>
      <c r="C107" s="5">
        <v>891800498</v>
      </c>
      <c r="D107" s="6">
        <v>0</v>
      </c>
      <c r="E107" s="6">
        <v>0</v>
      </c>
      <c r="F107" s="6">
        <f t="shared" si="27"/>
        <v>0</v>
      </c>
      <c r="G107" s="6">
        <v>0</v>
      </c>
      <c r="H107" s="6">
        <v>0</v>
      </c>
      <c r="I107" s="6">
        <f t="shared" si="28"/>
        <v>0</v>
      </c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7"/>
      <c r="AG107" s="6"/>
      <c r="AH107" s="6"/>
      <c r="AI107" s="8"/>
      <c r="AJ107" s="6"/>
      <c r="AK107" s="6"/>
      <c r="AL107" s="8"/>
      <c r="AM107" s="6"/>
      <c r="AN107" s="6">
        <f t="shared" si="19"/>
        <v>0</v>
      </c>
      <c r="AO107" s="6">
        <f t="shared" si="19"/>
        <v>0</v>
      </c>
      <c r="AP107" s="6">
        <f t="shared" si="19"/>
        <v>0</v>
      </c>
    </row>
    <row r="108" spans="1:42" ht="15.75" customHeight="1" x14ac:dyDescent="0.2">
      <c r="A108" s="4" t="s">
        <v>111</v>
      </c>
      <c r="B108" s="4" t="s">
        <v>118</v>
      </c>
      <c r="C108" s="5">
        <v>892099216</v>
      </c>
      <c r="D108" s="6">
        <v>0</v>
      </c>
      <c r="E108" s="6">
        <v>0</v>
      </c>
      <c r="F108" s="6">
        <f t="shared" si="27"/>
        <v>0</v>
      </c>
      <c r="G108" s="6">
        <v>0</v>
      </c>
      <c r="H108" s="6">
        <v>0</v>
      </c>
      <c r="I108" s="6">
        <f t="shared" si="28"/>
        <v>0</v>
      </c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7"/>
      <c r="AG108" s="6"/>
      <c r="AH108" s="6"/>
      <c r="AI108" s="8"/>
      <c r="AJ108" s="6"/>
      <c r="AK108" s="6"/>
      <c r="AL108" s="8"/>
      <c r="AM108" s="6"/>
      <c r="AN108" s="6">
        <f t="shared" si="19"/>
        <v>0</v>
      </c>
      <c r="AO108" s="6">
        <f t="shared" si="19"/>
        <v>0</v>
      </c>
      <c r="AP108" s="6">
        <f t="shared" si="19"/>
        <v>0</v>
      </c>
    </row>
    <row r="109" spans="1:42" ht="15.75" customHeight="1" x14ac:dyDescent="0.2">
      <c r="A109" s="4" t="s">
        <v>111</v>
      </c>
      <c r="B109" s="4" t="s">
        <v>119</v>
      </c>
      <c r="C109" s="5">
        <v>899999114</v>
      </c>
      <c r="D109" s="6">
        <v>0</v>
      </c>
      <c r="E109" s="6">
        <v>0</v>
      </c>
      <c r="F109" s="6">
        <f t="shared" si="27"/>
        <v>0</v>
      </c>
      <c r="G109" s="6">
        <v>0</v>
      </c>
      <c r="H109" s="6">
        <v>0</v>
      </c>
      <c r="I109" s="6">
        <f t="shared" si="28"/>
        <v>0</v>
      </c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7"/>
      <c r="AG109" s="6"/>
      <c r="AH109" s="6"/>
      <c r="AI109" s="8"/>
      <c r="AJ109" s="6"/>
      <c r="AK109" s="6"/>
      <c r="AL109" s="8"/>
      <c r="AM109" s="6"/>
      <c r="AN109" s="6">
        <f t="shared" si="19"/>
        <v>0</v>
      </c>
      <c r="AO109" s="6">
        <f t="shared" si="19"/>
        <v>0</v>
      </c>
      <c r="AP109" s="6">
        <f t="shared" si="19"/>
        <v>0</v>
      </c>
    </row>
    <row r="110" spans="1:42" ht="15.75" customHeight="1" x14ac:dyDescent="0.2">
      <c r="A110" s="4" t="s">
        <v>111</v>
      </c>
      <c r="B110" s="4" t="s">
        <v>120</v>
      </c>
      <c r="C110" s="5">
        <v>891480085</v>
      </c>
      <c r="D110" s="6">
        <v>0</v>
      </c>
      <c r="E110" s="6">
        <v>0</v>
      </c>
      <c r="F110" s="6">
        <f t="shared" si="27"/>
        <v>0</v>
      </c>
      <c r="G110" s="6">
        <v>0</v>
      </c>
      <c r="H110" s="6">
        <v>0</v>
      </c>
      <c r="I110" s="6">
        <f t="shared" si="28"/>
        <v>0</v>
      </c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7"/>
      <c r="AG110" s="6"/>
      <c r="AH110" s="6"/>
      <c r="AI110" s="8"/>
      <c r="AJ110" s="6"/>
      <c r="AK110" s="6"/>
      <c r="AL110" s="8"/>
      <c r="AM110" s="6"/>
      <c r="AN110" s="6">
        <f t="shared" si="19"/>
        <v>0</v>
      </c>
      <c r="AO110" s="6">
        <f t="shared" si="19"/>
        <v>0</v>
      </c>
      <c r="AP110" s="6">
        <f t="shared" si="19"/>
        <v>0</v>
      </c>
    </row>
    <row r="111" spans="1:42" ht="15.75" customHeight="1" x14ac:dyDescent="0.2">
      <c r="A111" s="4" t="s">
        <v>111</v>
      </c>
      <c r="B111" s="4" t="s">
        <v>121</v>
      </c>
      <c r="C111" s="5">
        <v>891580016</v>
      </c>
      <c r="D111" s="6">
        <v>0</v>
      </c>
      <c r="E111" s="6">
        <v>0</v>
      </c>
      <c r="F111" s="6">
        <f t="shared" si="27"/>
        <v>0</v>
      </c>
      <c r="G111" s="6">
        <v>0</v>
      </c>
      <c r="H111" s="6">
        <v>0</v>
      </c>
      <c r="I111" s="6">
        <f t="shared" si="28"/>
        <v>0</v>
      </c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7"/>
      <c r="AG111" s="6"/>
      <c r="AH111" s="6"/>
      <c r="AI111" s="8"/>
      <c r="AJ111" s="6"/>
      <c r="AK111" s="6"/>
      <c r="AL111" s="8"/>
      <c r="AM111" s="6"/>
      <c r="AN111" s="6">
        <f t="shared" si="19"/>
        <v>0</v>
      </c>
      <c r="AO111" s="6">
        <f t="shared" si="19"/>
        <v>0</v>
      </c>
      <c r="AP111" s="6">
        <f t="shared" si="19"/>
        <v>0</v>
      </c>
    </row>
    <row r="112" spans="1:42" ht="15.75" customHeight="1" x14ac:dyDescent="0.2">
      <c r="A112" s="4" t="s">
        <v>111</v>
      </c>
      <c r="B112" s="4" t="s">
        <v>122</v>
      </c>
      <c r="C112" s="5">
        <v>800113672</v>
      </c>
      <c r="D112" s="6">
        <v>0</v>
      </c>
      <c r="E112" s="6">
        <v>0</v>
      </c>
      <c r="F112" s="6">
        <f t="shared" si="27"/>
        <v>0</v>
      </c>
      <c r="G112" s="6">
        <v>0</v>
      </c>
      <c r="H112" s="6">
        <v>0</v>
      </c>
      <c r="I112" s="6">
        <f t="shared" si="28"/>
        <v>0</v>
      </c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7"/>
      <c r="AG112" s="6"/>
      <c r="AH112" s="6"/>
      <c r="AI112" s="8"/>
      <c r="AJ112" s="6"/>
      <c r="AK112" s="6"/>
      <c r="AL112" s="8"/>
      <c r="AM112" s="6"/>
      <c r="AN112" s="6">
        <f t="shared" si="19"/>
        <v>0</v>
      </c>
      <c r="AO112" s="6">
        <f t="shared" si="19"/>
        <v>0</v>
      </c>
      <c r="AP112" s="6">
        <f t="shared" si="19"/>
        <v>0</v>
      </c>
    </row>
    <row r="113" spans="1:42" ht="15.75" customHeight="1" x14ac:dyDescent="0.2">
      <c r="A113" s="4" t="s">
        <v>111</v>
      </c>
      <c r="B113" s="9" t="s">
        <v>123</v>
      </c>
      <c r="C113" s="16">
        <v>800125405</v>
      </c>
      <c r="D113" s="6">
        <v>0</v>
      </c>
      <c r="E113" s="6">
        <v>0</v>
      </c>
      <c r="F113" s="6">
        <f t="shared" si="27"/>
        <v>0</v>
      </c>
      <c r="G113" s="6">
        <v>0</v>
      </c>
      <c r="H113" s="6">
        <v>0</v>
      </c>
      <c r="I113" s="6">
        <f t="shared" si="28"/>
        <v>0</v>
      </c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7"/>
      <c r="AG113" s="6"/>
      <c r="AH113" s="6"/>
      <c r="AI113" s="8"/>
      <c r="AJ113" s="6"/>
      <c r="AK113" s="6"/>
      <c r="AL113" s="8"/>
      <c r="AM113" s="6"/>
      <c r="AN113" s="6">
        <f t="shared" si="19"/>
        <v>0</v>
      </c>
      <c r="AO113" s="6">
        <f t="shared" si="19"/>
        <v>0</v>
      </c>
      <c r="AP113" s="6">
        <f t="shared" si="19"/>
        <v>0</v>
      </c>
    </row>
    <row r="114" spans="1:42" ht="15.75" customHeight="1" x14ac:dyDescent="0.2">
      <c r="A114" s="4" t="s">
        <v>111</v>
      </c>
      <c r="B114" s="9" t="s">
        <v>124</v>
      </c>
      <c r="C114" s="16">
        <v>845000021</v>
      </c>
      <c r="D114" s="6">
        <v>0</v>
      </c>
      <c r="E114" s="6">
        <v>0</v>
      </c>
      <c r="F114" s="6">
        <f t="shared" si="27"/>
        <v>0</v>
      </c>
      <c r="G114" s="6">
        <v>0</v>
      </c>
      <c r="H114" s="6">
        <v>0</v>
      </c>
      <c r="I114" s="6">
        <f t="shared" si="28"/>
        <v>0</v>
      </c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7"/>
      <c r="AG114" s="6"/>
      <c r="AH114" s="6"/>
      <c r="AI114" s="8"/>
      <c r="AJ114" s="6"/>
      <c r="AK114" s="6"/>
      <c r="AL114" s="8"/>
      <c r="AM114" s="6"/>
      <c r="AN114" s="6">
        <f t="shared" si="19"/>
        <v>0</v>
      </c>
      <c r="AO114" s="6">
        <f t="shared" si="19"/>
        <v>0</v>
      </c>
      <c r="AP114" s="6">
        <f t="shared" si="19"/>
        <v>0</v>
      </c>
    </row>
    <row r="115" spans="1:42" ht="15.75" customHeight="1" x14ac:dyDescent="0.2">
      <c r="A115" s="4" t="s">
        <v>111</v>
      </c>
      <c r="B115" s="4" t="s">
        <v>125</v>
      </c>
      <c r="C115" s="5">
        <v>900034608</v>
      </c>
      <c r="D115" s="6">
        <v>0</v>
      </c>
      <c r="E115" s="6">
        <v>0</v>
      </c>
      <c r="F115" s="6">
        <f t="shared" si="27"/>
        <v>0</v>
      </c>
      <c r="G115" s="6">
        <v>0</v>
      </c>
      <c r="H115" s="6">
        <v>0</v>
      </c>
      <c r="I115" s="6">
        <f t="shared" si="28"/>
        <v>0</v>
      </c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7"/>
      <c r="AG115" s="6"/>
      <c r="AH115" s="6"/>
      <c r="AI115" s="8"/>
      <c r="AJ115" s="6"/>
      <c r="AK115" s="6"/>
      <c r="AL115" s="8"/>
      <c r="AM115" s="6"/>
      <c r="AN115" s="6">
        <f t="shared" si="19"/>
        <v>0</v>
      </c>
      <c r="AO115" s="6">
        <f t="shared" si="19"/>
        <v>0</v>
      </c>
      <c r="AP115" s="6">
        <f t="shared" si="19"/>
        <v>0</v>
      </c>
    </row>
    <row r="116" spans="1:42" ht="15.75" customHeight="1" x14ac:dyDescent="0.2">
      <c r="A116" s="4" t="s">
        <v>111</v>
      </c>
      <c r="B116" s="4" t="s">
        <v>126</v>
      </c>
      <c r="C116" s="5">
        <v>892115015</v>
      </c>
      <c r="D116" s="6">
        <v>0</v>
      </c>
      <c r="E116" s="6">
        <v>0</v>
      </c>
      <c r="F116" s="6">
        <f t="shared" si="27"/>
        <v>0</v>
      </c>
      <c r="G116" s="6">
        <v>0</v>
      </c>
      <c r="H116" s="6">
        <v>0</v>
      </c>
      <c r="I116" s="6">
        <f t="shared" si="28"/>
        <v>0</v>
      </c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7"/>
      <c r="AG116" s="6"/>
      <c r="AH116" s="6"/>
      <c r="AI116" s="8"/>
      <c r="AJ116" s="6"/>
      <c r="AK116" s="6"/>
      <c r="AL116" s="8"/>
      <c r="AM116" s="6"/>
      <c r="AN116" s="6">
        <f t="shared" si="19"/>
        <v>0</v>
      </c>
      <c r="AO116" s="6">
        <f t="shared" si="19"/>
        <v>0</v>
      </c>
      <c r="AP116" s="6">
        <f t="shared" si="19"/>
        <v>0</v>
      </c>
    </row>
    <row r="117" spans="1:42" ht="15.75" customHeight="1" x14ac:dyDescent="0.2">
      <c r="A117" s="12" t="s">
        <v>127</v>
      </c>
      <c r="B117" s="12"/>
      <c r="C117" s="13"/>
      <c r="D117" s="14">
        <f>SUM(D102:D116)</f>
        <v>0</v>
      </c>
      <c r="E117" s="14">
        <f t="shared" ref="E117:AP117" si="29">SUM(E102:E116)</f>
        <v>0</v>
      </c>
      <c r="F117" s="14">
        <f t="shared" si="29"/>
        <v>0</v>
      </c>
      <c r="G117" s="14">
        <f t="shared" si="29"/>
        <v>0</v>
      </c>
      <c r="H117" s="14">
        <f t="shared" si="29"/>
        <v>0</v>
      </c>
      <c r="I117" s="14">
        <f t="shared" si="29"/>
        <v>0</v>
      </c>
      <c r="J117" s="14">
        <f t="shared" si="29"/>
        <v>0</v>
      </c>
      <c r="K117" s="14">
        <f t="shared" si="29"/>
        <v>0</v>
      </c>
      <c r="L117" s="14">
        <f t="shared" si="29"/>
        <v>0</v>
      </c>
      <c r="M117" s="14">
        <f t="shared" si="29"/>
        <v>0</v>
      </c>
      <c r="N117" s="14">
        <f t="shared" si="29"/>
        <v>0</v>
      </c>
      <c r="O117" s="14">
        <f t="shared" si="29"/>
        <v>0</v>
      </c>
      <c r="P117" s="14">
        <f t="shared" si="29"/>
        <v>0</v>
      </c>
      <c r="Q117" s="14">
        <f t="shared" si="29"/>
        <v>0</v>
      </c>
      <c r="R117" s="14">
        <f t="shared" si="29"/>
        <v>0</v>
      </c>
      <c r="S117" s="14">
        <f t="shared" si="29"/>
        <v>0</v>
      </c>
      <c r="T117" s="14">
        <f t="shared" si="29"/>
        <v>0</v>
      </c>
      <c r="U117" s="14">
        <f t="shared" si="29"/>
        <v>0</v>
      </c>
      <c r="V117" s="14">
        <f t="shared" si="29"/>
        <v>0</v>
      </c>
      <c r="W117" s="14">
        <f t="shared" si="29"/>
        <v>0</v>
      </c>
      <c r="X117" s="14">
        <f t="shared" si="29"/>
        <v>0</v>
      </c>
      <c r="Y117" s="14">
        <f t="shared" si="29"/>
        <v>0</v>
      </c>
      <c r="Z117" s="14">
        <f t="shared" si="29"/>
        <v>0</v>
      </c>
      <c r="AA117" s="14">
        <f t="shared" si="29"/>
        <v>0</v>
      </c>
      <c r="AB117" s="14">
        <f t="shared" si="29"/>
        <v>0</v>
      </c>
      <c r="AC117" s="17">
        <f t="shared" si="29"/>
        <v>0</v>
      </c>
      <c r="AD117" s="14">
        <f t="shared" si="29"/>
        <v>0</v>
      </c>
      <c r="AE117" s="14">
        <f t="shared" si="29"/>
        <v>0</v>
      </c>
      <c r="AF117" s="14">
        <f t="shared" si="29"/>
        <v>0</v>
      </c>
      <c r="AG117" s="14">
        <f t="shared" si="29"/>
        <v>0</v>
      </c>
      <c r="AH117" s="14">
        <f t="shared" si="29"/>
        <v>0</v>
      </c>
      <c r="AI117" s="14">
        <f t="shared" si="29"/>
        <v>0</v>
      </c>
      <c r="AJ117" s="14">
        <f t="shared" si="29"/>
        <v>0</v>
      </c>
      <c r="AK117" s="14">
        <f t="shared" si="29"/>
        <v>0</v>
      </c>
      <c r="AL117" s="14">
        <f t="shared" si="29"/>
        <v>0</v>
      </c>
      <c r="AM117" s="14">
        <f t="shared" si="29"/>
        <v>0</v>
      </c>
      <c r="AN117" s="14">
        <f t="shared" si="29"/>
        <v>0</v>
      </c>
      <c r="AO117" s="14">
        <f t="shared" si="29"/>
        <v>0</v>
      </c>
      <c r="AP117" s="14">
        <f t="shared" si="29"/>
        <v>0</v>
      </c>
    </row>
    <row r="118" spans="1:42" ht="15.75" customHeight="1" x14ac:dyDescent="0.2">
      <c r="A118" s="4" t="s">
        <v>128</v>
      </c>
      <c r="B118" s="4" t="s">
        <v>129</v>
      </c>
      <c r="C118" s="5">
        <v>890000464</v>
      </c>
      <c r="D118" s="6">
        <v>0</v>
      </c>
      <c r="E118" s="6">
        <v>0</v>
      </c>
      <c r="F118" s="6">
        <f>SUM(D118:E118)</f>
        <v>0</v>
      </c>
      <c r="G118" s="6">
        <v>0</v>
      </c>
      <c r="H118" s="6">
        <v>0</v>
      </c>
      <c r="I118" s="6">
        <f>SUM(G118:H118)</f>
        <v>0</v>
      </c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7"/>
      <c r="AG118" s="6"/>
      <c r="AH118" s="6"/>
      <c r="AI118" s="8"/>
      <c r="AJ118" s="6"/>
      <c r="AK118" s="6"/>
      <c r="AL118" s="8"/>
      <c r="AM118" s="6"/>
      <c r="AN118" s="6">
        <f t="shared" si="19"/>
        <v>0</v>
      </c>
      <c r="AO118" s="6">
        <f t="shared" si="19"/>
        <v>0</v>
      </c>
      <c r="AP118" s="6">
        <f t="shared" si="19"/>
        <v>0</v>
      </c>
    </row>
    <row r="119" spans="1:42" ht="15.75" customHeight="1" x14ac:dyDescent="0.2">
      <c r="A119" s="12" t="s">
        <v>130</v>
      </c>
      <c r="B119" s="12"/>
      <c r="C119" s="13"/>
      <c r="D119" s="14">
        <f t="shared" ref="D119:AP119" si="30">SUM(D118)</f>
        <v>0</v>
      </c>
      <c r="E119" s="14">
        <f t="shared" si="30"/>
        <v>0</v>
      </c>
      <c r="F119" s="14">
        <f t="shared" si="30"/>
        <v>0</v>
      </c>
      <c r="G119" s="14">
        <f t="shared" si="30"/>
        <v>0</v>
      </c>
      <c r="H119" s="14">
        <f t="shared" si="30"/>
        <v>0</v>
      </c>
      <c r="I119" s="14">
        <f t="shared" si="30"/>
        <v>0</v>
      </c>
      <c r="J119" s="14">
        <f t="shared" si="30"/>
        <v>0</v>
      </c>
      <c r="K119" s="14">
        <f t="shared" si="30"/>
        <v>0</v>
      </c>
      <c r="L119" s="14">
        <f t="shared" si="30"/>
        <v>0</v>
      </c>
      <c r="M119" s="14">
        <f t="shared" si="30"/>
        <v>0</v>
      </c>
      <c r="N119" s="14">
        <f t="shared" si="30"/>
        <v>0</v>
      </c>
      <c r="O119" s="14">
        <f t="shared" si="30"/>
        <v>0</v>
      </c>
      <c r="P119" s="14">
        <f t="shared" si="30"/>
        <v>0</v>
      </c>
      <c r="Q119" s="14">
        <f t="shared" si="30"/>
        <v>0</v>
      </c>
      <c r="R119" s="14">
        <f t="shared" si="30"/>
        <v>0</v>
      </c>
      <c r="S119" s="14">
        <f t="shared" si="30"/>
        <v>0</v>
      </c>
      <c r="T119" s="14">
        <f t="shared" si="30"/>
        <v>0</v>
      </c>
      <c r="U119" s="14">
        <f t="shared" si="30"/>
        <v>0</v>
      </c>
      <c r="V119" s="14">
        <f t="shared" si="30"/>
        <v>0</v>
      </c>
      <c r="W119" s="14">
        <f t="shared" si="30"/>
        <v>0</v>
      </c>
      <c r="X119" s="14">
        <f t="shared" si="30"/>
        <v>0</v>
      </c>
      <c r="Y119" s="14">
        <f t="shared" si="30"/>
        <v>0</v>
      </c>
      <c r="Z119" s="14">
        <f t="shared" si="30"/>
        <v>0</v>
      </c>
      <c r="AA119" s="14">
        <f t="shared" si="30"/>
        <v>0</v>
      </c>
      <c r="AB119" s="14">
        <f t="shared" si="30"/>
        <v>0</v>
      </c>
      <c r="AC119" s="14">
        <f t="shared" si="30"/>
        <v>0</v>
      </c>
      <c r="AD119" s="14">
        <f t="shared" si="30"/>
        <v>0</v>
      </c>
      <c r="AE119" s="14">
        <f t="shared" si="30"/>
        <v>0</v>
      </c>
      <c r="AF119" s="14">
        <f t="shared" si="30"/>
        <v>0</v>
      </c>
      <c r="AG119" s="14">
        <f t="shared" si="30"/>
        <v>0</v>
      </c>
      <c r="AH119" s="14">
        <f t="shared" si="30"/>
        <v>0</v>
      </c>
      <c r="AI119" s="14">
        <f t="shared" si="30"/>
        <v>0</v>
      </c>
      <c r="AJ119" s="14">
        <f t="shared" si="30"/>
        <v>0</v>
      </c>
      <c r="AK119" s="14">
        <f t="shared" si="30"/>
        <v>0</v>
      </c>
      <c r="AL119" s="14">
        <f t="shared" si="30"/>
        <v>0</v>
      </c>
      <c r="AM119" s="14">
        <f t="shared" si="30"/>
        <v>0</v>
      </c>
      <c r="AN119" s="14">
        <f t="shared" si="30"/>
        <v>0</v>
      </c>
      <c r="AO119" s="14">
        <f t="shared" si="30"/>
        <v>0</v>
      </c>
      <c r="AP119" s="14">
        <f t="shared" si="30"/>
        <v>0</v>
      </c>
    </row>
    <row r="120" spans="1:42" ht="15.75" customHeight="1" x14ac:dyDescent="0.2">
      <c r="A120" s="9" t="s">
        <v>131</v>
      </c>
      <c r="B120" s="9" t="s">
        <v>132</v>
      </c>
      <c r="C120" s="9">
        <v>890700666</v>
      </c>
      <c r="D120" s="6">
        <v>149345000</v>
      </c>
      <c r="E120" s="6">
        <v>0</v>
      </c>
      <c r="F120" s="6">
        <f>SUM(D120:E120)</f>
        <v>149345000</v>
      </c>
      <c r="G120" s="6">
        <v>0</v>
      </c>
      <c r="H120" s="6">
        <v>0</v>
      </c>
      <c r="I120" s="6">
        <f>SUM(G120:H120)</f>
        <v>0</v>
      </c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7"/>
      <c r="AG120" s="6"/>
      <c r="AH120" s="6"/>
      <c r="AI120" s="8"/>
      <c r="AJ120" s="6"/>
      <c r="AK120" s="6"/>
      <c r="AL120" s="15"/>
      <c r="AM120" s="6"/>
      <c r="AN120" s="6">
        <f t="shared" si="19"/>
        <v>149345000</v>
      </c>
      <c r="AO120" s="6">
        <f t="shared" si="19"/>
        <v>0</v>
      </c>
      <c r="AP120" s="6">
        <f t="shared" si="19"/>
        <v>149345000</v>
      </c>
    </row>
    <row r="121" spans="1:42" ht="15.75" customHeight="1" x14ac:dyDescent="0.2">
      <c r="A121" s="9" t="s">
        <v>131</v>
      </c>
      <c r="B121" s="9" t="s">
        <v>133</v>
      </c>
      <c r="C121" s="9">
        <v>900958564</v>
      </c>
      <c r="D121" s="6">
        <v>50370000</v>
      </c>
      <c r="E121" s="6">
        <v>0</v>
      </c>
      <c r="F121" s="6">
        <f t="shared" ref="F121:F122" si="31">SUM(D121:E121)</f>
        <v>50370000</v>
      </c>
      <c r="G121" s="6">
        <v>0</v>
      </c>
      <c r="H121" s="6">
        <v>0</v>
      </c>
      <c r="I121" s="6">
        <f t="shared" ref="I121:I122" si="32">SUM(G121:H121)</f>
        <v>0</v>
      </c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7"/>
      <c r="AG121" s="6"/>
      <c r="AH121" s="6"/>
      <c r="AI121" s="8"/>
      <c r="AJ121" s="6"/>
      <c r="AK121" s="6"/>
      <c r="AL121" s="15"/>
      <c r="AM121" s="6"/>
      <c r="AN121" s="6">
        <f t="shared" si="19"/>
        <v>50370000</v>
      </c>
      <c r="AO121" s="6">
        <f t="shared" si="19"/>
        <v>0</v>
      </c>
      <c r="AP121" s="6">
        <f t="shared" si="19"/>
        <v>50370000</v>
      </c>
    </row>
    <row r="122" spans="1:42" ht="15.75" customHeight="1" x14ac:dyDescent="0.2">
      <c r="A122" s="9" t="s">
        <v>131</v>
      </c>
      <c r="B122" s="9" t="s">
        <v>134</v>
      </c>
      <c r="C122" s="9">
        <v>900959048</v>
      </c>
      <c r="D122" s="6">
        <v>131921500</v>
      </c>
      <c r="E122" s="6">
        <v>0</v>
      </c>
      <c r="F122" s="6">
        <f t="shared" si="31"/>
        <v>131921500</v>
      </c>
      <c r="G122" s="6">
        <v>130068100</v>
      </c>
      <c r="H122" s="6">
        <v>0</v>
      </c>
      <c r="I122" s="6">
        <f t="shared" si="32"/>
        <v>130068100</v>
      </c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7"/>
      <c r="AG122" s="6"/>
      <c r="AH122" s="6"/>
      <c r="AI122" s="8"/>
      <c r="AJ122" s="6"/>
      <c r="AK122" s="6"/>
      <c r="AL122" s="15"/>
      <c r="AM122" s="6"/>
      <c r="AN122" s="6">
        <f t="shared" si="19"/>
        <v>261989600</v>
      </c>
      <c r="AO122" s="6">
        <f t="shared" si="19"/>
        <v>0</v>
      </c>
      <c r="AP122" s="6">
        <f t="shared" si="19"/>
        <v>261989600</v>
      </c>
    </row>
    <row r="123" spans="1:42" ht="15.75" customHeight="1" x14ac:dyDescent="0.2">
      <c r="A123" s="12" t="s">
        <v>135</v>
      </c>
      <c r="B123" s="12"/>
      <c r="C123" s="13"/>
      <c r="D123" s="14">
        <f>SUM(D120:D122)</f>
        <v>331636500</v>
      </c>
      <c r="E123" s="14">
        <f t="shared" ref="E123:AP123" si="33">SUM(E120:E122)</f>
        <v>0</v>
      </c>
      <c r="F123" s="14">
        <f t="shared" si="33"/>
        <v>331636500</v>
      </c>
      <c r="G123" s="14">
        <f t="shared" si="33"/>
        <v>130068100</v>
      </c>
      <c r="H123" s="14">
        <f t="shared" si="33"/>
        <v>0</v>
      </c>
      <c r="I123" s="14">
        <f t="shared" si="33"/>
        <v>130068100</v>
      </c>
      <c r="J123" s="14">
        <f t="shared" si="33"/>
        <v>0</v>
      </c>
      <c r="K123" s="14">
        <f t="shared" si="33"/>
        <v>0</v>
      </c>
      <c r="L123" s="14">
        <f t="shared" si="33"/>
        <v>0</v>
      </c>
      <c r="M123" s="14">
        <f t="shared" si="33"/>
        <v>0</v>
      </c>
      <c r="N123" s="14">
        <f t="shared" si="33"/>
        <v>0</v>
      </c>
      <c r="O123" s="14">
        <f t="shared" si="33"/>
        <v>0</v>
      </c>
      <c r="P123" s="14">
        <f t="shared" si="33"/>
        <v>0</v>
      </c>
      <c r="Q123" s="14">
        <f t="shared" si="33"/>
        <v>0</v>
      </c>
      <c r="R123" s="14">
        <f t="shared" si="33"/>
        <v>0</v>
      </c>
      <c r="S123" s="14">
        <f t="shared" si="33"/>
        <v>0</v>
      </c>
      <c r="T123" s="14">
        <f t="shared" si="33"/>
        <v>0</v>
      </c>
      <c r="U123" s="14">
        <f t="shared" si="33"/>
        <v>0</v>
      </c>
      <c r="V123" s="14">
        <f t="shared" si="33"/>
        <v>0</v>
      </c>
      <c r="W123" s="14">
        <f t="shared" si="33"/>
        <v>0</v>
      </c>
      <c r="X123" s="14">
        <f t="shared" si="33"/>
        <v>0</v>
      </c>
      <c r="Y123" s="14">
        <f t="shared" si="33"/>
        <v>0</v>
      </c>
      <c r="Z123" s="14">
        <f t="shared" si="33"/>
        <v>0</v>
      </c>
      <c r="AA123" s="14">
        <f t="shared" si="33"/>
        <v>0</v>
      </c>
      <c r="AB123" s="14">
        <f t="shared" si="33"/>
        <v>0</v>
      </c>
      <c r="AC123" s="14">
        <f t="shared" si="33"/>
        <v>0</v>
      </c>
      <c r="AD123" s="14">
        <f t="shared" si="33"/>
        <v>0</v>
      </c>
      <c r="AE123" s="14">
        <f t="shared" si="33"/>
        <v>0</v>
      </c>
      <c r="AF123" s="14">
        <f t="shared" si="33"/>
        <v>0</v>
      </c>
      <c r="AG123" s="14">
        <f t="shared" si="33"/>
        <v>0</v>
      </c>
      <c r="AH123" s="14">
        <f t="shared" si="33"/>
        <v>0</v>
      </c>
      <c r="AI123" s="14">
        <f t="shared" si="33"/>
        <v>0</v>
      </c>
      <c r="AJ123" s="14">
        <f t="shared" si="33"/>
        <v>0</v>
      </c>
      <c r="AK123" s="14">
        <f t="shared" si="33"/>
        <v>0</v>
      </c>
      <c r="AL123" s="14">
        <f t="shared" si="33"/>
        <v>0</v>
      </c>
      <c r="AM123" s="14">
        <f t="shared" si="33"/>
        <v>0</v>
      </c>
      <c r="AN123" s="14">
        <f t="shared" si="33"/>
        <v>461704600</v>
      </c>
      <c r="AO123" s="14">
        <f t="shared" si="33"/>
        <v>0</v>
      </c>
      <c r="AP123" s="14">
        <f t="shared" si="33"/>
        <v>461704600</v>
      </c>
    </row>
    <row r="124" spans="1:42" ht="15.75" customHeight="1" x14ac:dyDescent="0.2">
      <c r="A124" s="4" t="s">
        <v>136</v>
      </c>
      <c r="B124" s="4" t="s">
        <v>137</v>
      </c>
      <c r="C124" s="5">
        <v>830039670</v>
      </c>
      <c r="D124" s="6">
        <v>0</v>
      </c>
      <c r="E124" s="6">
        <v>0</v>
      </c>
      <c r="F124" s="6">
        <f t="shared" ref="F124:F136" si="34">SUM(D124:E124)</f>
        <v>0</v>
      </c>
      <c r="G124" s="6">
        <v>0</v>
      </c>
      <c r="H124" s="6">
        <v>0</v>
      </c>
      <c r="I124" s="6">
        <f t="shared" ref="I124:I136" si="35">SUM(G124:H124)</f>
        <v>0</v>
      </c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7"/>
      <c r="AG124" s="6"/>
      <c r="AH124" s="6"/>
      <c r="AI124" s="8"/>
      <c r="AJ124" s="6"/>
      <c r="AK124" s="6"/>
      <c r="AL124" s="8"/>
      <c r="AM124" s="6"/>
      <c r="AN124" s="6">
        <f t="shared" si="19"/>
        <v>0</v>
      </c>
      <c r="AO124" s="6">
        <f t="shared" si="19"/>
        <v>0</v>
      </c>
      <c r="AP124" s="6">
        <f t="shared" si="19"/>
        <v>0</v>
      </c>
    </row>
    <row r="125" spans="1:42" ht="15.75" customHeight="1" x14ac:dyDescent="0.2">
      <c r="A125" s="4" t="s">
        <v>136</v>
      </c>
      <c r="B125" s="4" t="s">
        <v>138</v>
      </c>
      <c r="C125" s="5">
        <v>830040256</v>
      </c>
      <c r="D125" s="6">
        <v>0</v>
      </c>
      <c r="E125" s="6">
        <v>0</v>
      </c>
      <c r="F125" s="6">
        <f t="shared" si="34"/>
        <v>0</v>
      </c>
      <c r="G125" s="6">
        <v>0</v>
      </c>
      <c r="H125" s="6">
        <v>0</v>
      </c>
      <c r="I125" s="6">
        <f t="shared" si="35"/>
        <v>0</v>
      </c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7"/>
      <c r="AG125" s="6"/>
      <c r="AH125" s="6"/>
      <c r="AI125" s="8"/>
      <c r="AJ125" s="6"/>
      <c r="AK125" s="6"/>
      <c r="AL125" s="8"/>
      <c r="AM125" s="6"/>
      <c r="AN125" s="6">
        <f t="shared" si="19"/>
        <v>0</v>
      </c>
      <c r="AO125" s="6">
        <f t="shared" si="19"/>
        <v>0</v>
      </c>
      <c r="AP125" s="6">
        <f t="shared" si="19"/>
        <v>0</v>
      </c>
    </row>
    <row r="126" spans="1:42" ht="15.75" customHeight="1" x14ac:dyDescent="0.2">
      <c r="A126" s="4" t="s">
        <v>136</v>
      </c>
      <c r="B126" s="4" t="s">
        <v>139</v>
      </c>
      <c r="C126" s="5">
        <v>800112806</v>
      </c>
      <c r="D126" s="6">
        <v>0</v>
      </c>
      <c r="E126" s="6">
        <v>0</v>
      </c>
      <c r="F126" s="6">
        <f t="shared" si="34"/>
        <v>0</v>
      </c>
      <c r="G126" s="6">
        <v>0</v>
      </c>
      <c r="H126" s="6">
        <v>0</v>
      </c>
      <c r="I126" s="6">
        <f t="shared" si="35"/>
        <v>0</v>
      </c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7"/>
      <c r="AG126" s="6"/>
      <c r="AH126" s="6"/>
      <c r="AI126" s="8"/>
      <c r="AJ126" s="6"/>
      <c r="AK126" s="6"/>
      <c r="AL126" s="8"/>
      <c r="AM126" s="6"/>
      <c r="AN126" s="6">
        <f t="shared" si="19"/>
        <v>0</v>
      </c>
      <c r="AO126" s="6">
        <f t="shared" si="19"/>
        <v>0</v>
      </c>
      <c r="AP126" s="6">
        <f t="shared" si="19"/>
        <v>0</v>
      </c>
    </row>
    <row r="127" spans="1:42" ht="15.75" customHeight="1" x14ac:dyDescent="0.2">
      <c r="A127" s="4" t="s">
        <v>136</v>
      </c>
      <c r="B127" s="4" t="s">
        <v>140</v>
      </c>
      <c r="C127" s="5">
        <v>830053105</v>
      </c>
      <c r="D127" s="6">
        <v>0</v>
      </c>
      <c r="E127" s="6">
        <v>0</v>
      </c>
      <c r="F127" s="6">
        <f t="shared" si="34"/>
        <v>0</v>
      </c>
      <c r="G127" s="6">
        <v>29535079</v>
      </c>
      <c r="H127" s="6">
        <v>0</v>
      </c>
      <c r="I127" s="6">
        <f t="shared" si="35"/>
        <v>29535079</v>
      </c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7"/>
      <c r="AG127" s="6"/>
      <c r="AH127" s="6"/>
      <c r="AI127" s="8"/>
      <c r="AJ127" s="6"/>
      <c r="AK127" s="6"/>
      <c r="AL127" s="8"/>
      <c r="AM127" s="6"/>
      <c r="AN127" s="6">
        <f t="shared" si="19"/>
        <v>29535079</v>
      </c>
      <c r="AO127" s="6">
        <f t="shared" si="19"/>
        <v>0</v>
      </c>
      <c r="AP127" s="6">
        <f t="shared" si="19"/>
        <v>29535079</v>
      </c>
    </row>
    <row r="128" spans="1:42" ht="15.75" customHeight="1" x14ac:dyDescent="0.2">
      <c r="A128" s="4" t="s">
        <v>136</v>
      </c>
      <c r="B128" s="4" t="s">
        <v>141</v>
      </c>
      <c r="C128" s="5">
        <v>899999063</v>
      </c>
      <c r="D128" s="6">
        <v>0</v>
      </c>
      <c r="E128" s="6">
        <v>0</v>
      </c>
      <c r="F128" s="6">
        <f t="shared" si="34"/>
        <v>0</v>
      </c>
      <c r="G128" s="6">
        <v>0</v>
      </c>
      <c r="H128" s="6">
        <v>0</v>
      </c>
      <c r="I128" s="6">
        <f t="shared" si="35"/>
        <v>0</v>
      </c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7"/>
      <c r="AG128" s="6"/>
      <c r="AH128" s="6"/>
      <c r="AI128" s="8"/>
      <c r="AJ128" s="6"/>
      <c r="AK128" s="6"/>
      <c r="AL128" s="8"/>
      <c r="AM128" s="6"/>
      <c r="AN128" s="6">
        <f t="shared" si="19"/>
        <v>0</v>
      </c>
      <c r="AO128" s="6">
        <f t="shared" si="19"/>
        <v>0</v>
      </c>
      <c r="AP128" s="6">
        <f t="shared" si="19"/>
        <v>0</v>
      </c>
    </row>
    <row r="129" spans="1:42" ht="15.75" customHeight="1" x14ac:dyDescent="0.2">
      <c r="A129" s="4" t="s">
        <v>136</v>
      </c>
      <c r="B129" s="4" t="s">
        <v>142</v>
      </c>
      <c r="C129" s="5">
        <v>900336524</v>
      </c>
      <c r="D129" s="6">
        <v>54500625</v>
      </c>
      <c r="E129" s="6">
        <v>0</v>
      </c>
      <c r="F129" s="6">
        <f t="shared" si="34"/>
        <v>54500625</v>
      </c>
      <c r="G129" s="6">
        <v>0</v>
      </c>
      <c r="H129" s="6">
        <v>0</v>
      </c>
      <c r="I129" s="6">
        <f t="shared" si="35"/>
        <v>0</v>
      </c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7"/>
      <c r="AG129" s="6"/>
      <c r="AH129" s="6"/>
      <c r="AI129" s="8"/>
      <c r="AJ129" s="6"/>
      <c r="AK129" s="6"/>
      <c r="AL129" s="8"/>
      <c r="AM129" s="6"/>
      <c r="AN129" s="6">
        <f t="shared" si="19"/>
        <v>54500625</v>
      </c>
      <c r="AO129" s="6">
        <f t="shared" si="19"/>
        <v>0</v>
      </c>
      <c r="AP129" s="6">
        <f t="shared" si="19"/>
        <v>54500625</v>
      </c>
    </row>
    <row r="130" spans="1:42" ht="15.75" customHeight="1" x14ac:dyDescent="0.2">
      <c r="A130" s="4" t="s">
        <v>136</v>
      </c>
      <c r="B130" s="4" t="s">
        <v>143</v>
      </c>
      <c r="C130" s="5">
        <v>901495943</v>
      </c>
      <c r="D130" s="6">
        <v>0</v>
      </c>
      <c r="E130" s="6">
        <v>0</v>
      </c>
      <c r="F130" s="6">
        <f t="shared" si="34"/>
        <v>0</v>
      </c>
      <c r="G130" s="6">
        <v>0</v>
      </c>
      <c r="H130" s="6">
        <v>0</v>
      </c>
      <c r="I130" s="6">
        <f t="shared" si="35"/>
        <v>0</v>
      </c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7"/>
      <c r="AG130" s="6"/>
      <c r="AH130" s="6"/>
      <c r="AI130" s="8"/>
      <c r="AJ130" s="6"/>
      <c r="AK130" s="6"/>
      <c r="AL130" s="8"/>
      <c r="AM130" s="6"/>
      <c r="AN130" s="6">
        <f t="shared" si="19"/>
        <v>0</v>
      </c>
      <c r="AO130" s="6">
        <f t="shared" si="19"/>
        <v>0</v>
      </c>
      <c r="AP130" s="6">
        <f t="shared" si="19"/>
        <v>0</v>
      </c>
    </row>
    <row r="131" spans="1:42" ht="15.75" customHeight="1" x14ac:dyDescent="0.2">
      <c r="A131" s="4" t="s">
        <v>136</v>
      </c>
      <c r="B131" s="4" t="s">
        <v>144</v>
      </c>
      <c r="C131" s="5">
        <v>901541302</v>
      </c>
      <c r="D131" s="6">
        <v>0</v>
      </c>
      <c r="E131" s="6">
        <v>0</v>
      </c>
      <c r="F131" s="6">
        <f t="shared" si="34"/>
        <v>0</v>
      </c>
      <c r="G131" s="6">
        <v>0</v>
      </c>
      <c r="H131" s="6">
        <v>0</v>
      </c>
      <c r="I131" s="6">
        <f t="shared" si="35"/>
        <v>0</v>
      </c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7"/>
      <c r="AG131" s="6"/>
      <c r="AH131" s="6"/>
      <c r="AI131" s="8"/>
      <c r="AJ131" s="6"/>
      <c r="AK131" s="6"/>
      <c r="AL131" s="8"/>
      <c r="AM131" s="6"/>
      <c r="AN131" s="6">
        <f t="shared" si="19"/>
        <v>0</v>
      </c>
      <c r="AO131" s="6">
        <f t="shared" si="19"/>
        <v>0</v>
      </c>
      <c r="AP131" s="6">
        <f t="shared" si="19"/>
        <v>0</v>
      </c>
    </row>
    <row r="132" spans="1:42" ht="15.75" customHeight="1" x14ac:dyDescent="0.2">
      <c r="A132" s="4" t="s">
        <v>136</v>
      </c>
      <c r="B132" s="4" t="s">
        <v>145</v>
      </c>
      <c r="C132" s="5">
        <v>901542573</v>
      </c>
      <c r="D132" s="6">
        <v>0</v>
      </c>
      <c r="E132" s="6">
        <v>0</v>
      </c>
      <c r="F132" s="6">
        <f t="shared" si="34"/>
        <v>0</v>
      </c>
      <c r="G132" s="6">
        <v>0</v>
      </c>
      <c r="H132" s="6">
        <v>0</v>
      </c>
      <c r="I132" s="6">
        <f t="shared" si="35"/>
        <v>0</v>
      </c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7"/>
      <c r="AG132" s="6"/>
      <c r="AH132" s="6"/>
      <c r="AI132" s="8"/>
      <c r="AJ132" s="6"/>
      <c r="AK132" s="6"/>
      <c r="AL132" s="8"/>
      <c r="AM132" s="6"/>
      <c r="AN132" s="6">
        <f t="shared" si="19"/>
        <v>0</v>
      </c>
      <c r="AO132" s="6">
        <f t="shared" si="19"/>
        <v>0</v>
      </c>
      <c r="AP132" s="6">
        <f t="shared" si="19"/>
        <v>0</v>
      </c>
    </row>
    <row r="133" spans="1:42" ht="15.75" customHeight="1" x14ac:dyDescent="0.2">
      <c r="A133" s="4" t="s">
        <v>136</v>
      </c>
      <c r="B133" s="4" t="s">
        <v>146</v>
      </c>
      <c r="C133" s="5">
        <v>901542623</v>
      </c>
      <c r="D133" s="6">
        <v>0</v>
      </c>
      <c r="E133" s="6">
        <v>0</v>
      </c>
      <c r="F133" s="6">
        <f t="shared" si="34"/>
        <v>0</v>
      </c>
      <c r="G133" s="6">
        <v>0</v>
      </c>
      <c r="H133" s="6">
        <v>0</v>
      </c>
      <c r="I133" s="6">
        <f t="shared" si="35"/>
        <v>0</v>
      </c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7"/>
      <c r="AG133" s="6"/>
      <c r="AH133" s="6"/>
      <c r="AI133" s="8"/>
      <c r="AJ133" s="6"/>
      <c r="AK133" s="6"/>
      <c r="AL133" s="8"/>
      <c r="AM133" s="6"/>
      <c r="AN133" s="6">
        <f t="shared" si="19"/>
        <v>0</v>
      </c>
      <c r="AO133" s="6">
        <f t="shared" si="19"/>
        <v>0</v>
      </c>
      <c r="AP133" s="6">
        <f t="shared" si="19"/>
        <v>0</v>
      </c>
    </row>
    <row r="134" spans="1:42" ht="15.75" customHeight="1" x14ac:dyDescent="0.2">
      <c r="A134" s="4" t="s">
        <v>136</v>
      </c>
      <c r="B134" s="4" t="s">
        <v>147</v>
      </c>
      <c r="C134" s="5">
        <v>901440176</v>
      </c>
      <c r="D134" s="6">
        <v>5526798</v>
      </c>
      <c r="E134" s="6">
        <v>0</v>
      </c>
      <c r="F134" s="6">
        <f t="shared" si="34"/>
        <v>5526798</v>
      </c>
      <c r="G134" s="6">
        <v>0</v>
      </c>
      <c r="H134" s="6">
        <v>0</v>
      </c>
      <c r="I134" s="6">
        <f t="shared" si="35"/>
        <v>0</v>
      </c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7"/>
      <c r="AG134" s="6"/>
      <c r="AH134" s="6"/>
      <c r="AI134" s="8"/>
      <c r="AJ134" s="6"/>
      <c r="AK134" s="6"/>
      <c r="AL134" s="8"/>
      <c r="AM134" s="6"/>
      <c r="AN134" s="6">
        <f t="shared" si="19"/>
        <v>5526798</v>
      </c>
      <c r="AO134" s="6">
        <f t="shared" si="19"/>
        <v>0</v>
      </c>
      <c r="AP134" s="6">
        <f t="shared" si="19"/>
        <v>5526798</v>
      </c>
    </row>
    <row r="135" spans="1:42" ht="15.75" customHeight="1" x14ac:dyDescent="0.2">
      <c r="A135" s="4" t="s">
        <v>136</v>
      </c>
      <c r="B135" s="4" t="s">
        <v>148</v>
      </c>
      <c r="C135" s="5">
        <v>901126913</v>
      </c>
      <c r="D135" s="6">
        <v>0</v>
      </c>
      <c r="E135" s="6">
        <v>0</v>
      </c>
      <c r="F135" s="6">
        <f t="shared" si="34"/>
        <v>0</v>
      </c>
      <c r="G135" s="6">
        <v>0</v>
      </c>
      <c r="H135" s="6">
        <v>0</v>
      </c>
      <c r="I135" s="6">
        <f t="shared" si="35"/>
        <v>0</v>
      </c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7"/>
      <c r="AG135" s="6"/>
      <c r="AH135" s="6"/>
      <c r="AI135" s="8"/>
      <c r="AJ135" s="6"/>
      <c r="AK135" s="6"/>
      <c r="AL135" s="8"/>
      <c r="AM135" s="6"/>
      <c r="AN135" s="6">
        <f t="shared" si="19"/>
        <v>0</v>
      </c>
      <c r="AO135" s="6">
        <f t="shared" si="19"/>
        <v>0</v>
      </c>
      <c r="AP135" s="6">
        <f t="shared" si="19"/>
        <v>0</v>
      </c>
    </row>
    <row r="136" spans="1:42" ht="15.75" customHeight="1" x14ac:dyDescent="0.2">
      <c r="A136" s="9" t="s">
        <v>136</v>
      </c>
      <c r="B136" s="9" t="s">
        <v>149</v>
      </c>
      <c r="C136" s="9">
        <v>901540992</v>
      </c>
      <c r="D136" s="6">
        <v>14303888</v>
      </c>
      <c r="E136" s="6">
        <v>0</v>
      </c>
      <c r="F136" s="6">
        <f t="shared" si="34"/>
        <v>14303888</v>
      </c>
      <c r="G136" s="6">
        <v>0</v>
      </c>
      <c r="H136" s="6">
        <v>0</v>
      </c>
      <c r="I136" s="6">
        <f t="shared" si="35"/>
        <v>0</v>
      </c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7"/>
      <c r="AG136" s="6"/>
      <c r="AH136" s="6"/>
      <c r="AI136" s="8"/>
      <c r="AJ136" s="6"/>
      <c r="AK136" s="6"/>
      <c r="AL136" s="8"/>
      <c r="AM136" s="6"/>
      <c r="AN136" s="6">
        <f t="shared" si="19"/>
        <v>14303888</v>
      </c>
      <c r="AO136" s="6">
        <f t="shared" si="19"/>
        <v>0</v>
      </c>
      <c r="AP136" s="6">
        <f t="shared" si="19"/>
        <v>14303888</v>
      </c>
    </row>
    <row r="137" spans="1:42" ht="15.75" customHeight="1" x14ac:dyDescent="0.2">
      <c r="A137" s="12" t="s">
        <v>150</v>
      </c>
      <c r="B137" s="12"/>
      <c r="C137" s="13"/>
      <c r="D137" s="14">
        <f>SUM(D124:D136)</f>
        <v>74331311</v>
      </c>
      <c r="E137" s="14">
        <f t="shared" ref="E137:AP137" si="36">SUM(E124:E136)</f>
        <v>0</v>
      </c>
      <c r="F137" s="14">
        <f t="shared" si="36"/>
        <v>74331311</v>
      </c>
      <c r="G137" s="14">
        <f t="shared" si="36"/>
        <v>29535079</v>
      </c>
      <c r="H137" s="14">
        <f t="shared" si="36"/>
        <v>0</v>
      </c>
      <c r="I137" s="14">
        <f t="shared" si="36"/>
        <v>29535079</v>
      </c>
      <c r="J137" s="14">
        <f t="shared" si="36"/>
        <v>0</v>
      </c>
      <c r="K137" s="14">
        <f t="shared" si="36"/>
        <v>0</v>
      </c>
      <c r="L137" s="14">
        <f t="shared" si="36"/>
        <v>0</v>
      </c>
      <c r="M137" s="14">
        <f t="shared" si="36"/>
        <v>0</v>
      </c>
      <c r="N137" s="14">
        <f t="shared" si="36"/>
        <v>0</v>
      </c>
      <c r="O137" s="14">
        <f t="shared" si="36"/>
        <v>0</v>
      </c>
      <c r="P137" s="14">
        <f t="shared" si="36"/>
        <v>0</v>
      </c>
      <c r="Q137" s="14">
        <f t="shared" si="36"/>
        <v>0</v>
      </c>
      <c r="R137" s="14">
        <f t="shared" si="36"/>
        <v>0</v>
      </c>
      <c r="S137" s="14">
        <f t="shared" si="36"/>
        <v>0</v>
      </c>
      <c r="T137" s="14">
        <f t="shared" si="36"/>
        <v>0</v>
      </c>
      <c r="U137" s="14">
        <f t="shared" si="36"/>
        <v>0</v>
      </c>
      <c r="V137" s="14">
        <f t="shared" si="36"/>
        <v>0</v>
      </c>
      <c r="W137" s="14">
        <f t="shared" si="36"/>
        <v>0</v>
      </c>
      <c r="X137" s="14">
        <f t="shared" si="36"/>
        <v>0</v>
      </c>
      <c r="Y137" s="14">
        <f t="shared" si="36"/>
        <v>0</v>
      </c>
      <c r="Z137" s="14">
        <f t="shared" si="36"/>
        <v>0</v>
      </c>
      <c r="AA137" s="14">
        <f t="shared" si="36"/>
        <v>0</v>
      </c>
      <c r="AB137" s="14">
        <f t="shared" si="36"/>
        <v>0</v>
      </c>
      <c r="AC137" s="14">
        <f t="shared" si="36"/>
        <v>0</v>
      </c>
      <c r="AD137" s="14">
        <f t="shared" si="36"/>
        <v>0</v>
      </c>
      <c r="AE137" s="14">
        <f t="shared" si="36"/>
        <v>0</v>
      </c>
      <c r="AF137" s="14">
        <f t="shared" si="36"/>
        <v>0</v>
      </c>
      <c r="AG137" s="14">
        <f t="shared" si="36"/>
        <v>0</v>
      </c>
      <c r="AH137" s="14">
        <f t="shared" si="36"/>
        <v>0</v>
      </c>
      <c r="AI137" s="14">
        <f t="shared" si="36"/>
        <v>0</v>
      </c>
      <c r="AJ137" s="14">
        <f t="shared" si="36"/>
        <v>0</v>
      </c>
      <c r="AK137" s="14">
        <f t="shared" si="36"/>
        <v>0</v>
      </c>
      <c r="AL137" s="14">
        <f t="shared" si="36"/>
        <v>0</v>
      </c>
      <c r="AM137" s="14">
        <f t="shared" si="36"/>
        <v>0</v>
      </c>
      <c r="AN137" s="14">
        <f t="shared" si="36"/>
        <v>103866390</v>
      </c>
      <c r="AO137" s="14">
        <f t="shared" si="36"/>
        <v>0</v>
      </c>
      <c r="AP137" s="14">
        <f t="shared" si="36"/>
        <v>103866390</v>
      </c>
    </row>
    <row r="138" spans="1:42" ht="15.75" customHeight="1" x14ac:dyDescent="0.2">
      <c r="A138" s="4" t="s">
        <v>151</v>
      </c>
      <c r="B138" s="4" t="s">
        <v>152</v>
      </c>
      <c r="C138" s="5">
        <v>899999061</v>
      </c>
      <c r="D138" s="6">
        <v>0</v>
      </c>
      <c r="E138" s="6">
        <v>0</v>
      </c>
      <c r="F138" s="6">
        <f>SUM(D138:E138)</f>
        <v>0</v>
      </c>
      <c r="G138" s="6">
        <v>0</v>
      </c>
      <c r="H138" s="6">
        <v>0</v>
      </c>
      <c r="I138" s="6">
        <f>SUM(G138:H138)</f>
        <v>0</v>
      </c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7"/>
      <c r="AG138" s="6"/>
      <c r="AH138" s="6"/>
      <c r="AI138" s="8"/>
      <c r="AJ138" s="6"/>
      <c r="AK138" s="6"/>
      <c r="AL138" s="15"/>
      <c r="AM138" s="6"/>
      <c r="AN138" s="6">
        <f t="shared" si="19"/>
        <v>0</v>
      </c>
      <c r="AO138" s="6">
        <f t="shared" si="19"/>
        <v>0</v>
      </c>
      <c r="AP138" s="6">
        <f t="shared" si="19"/>
        <v>0</v>
      </c>
    </row>
    <row r="139" spans="1:42" ht="15.75" customHeight="1" x14ac:dyDescent="0.2">
      <c r="A139" s="4" t="s">
        <v>151</v>
      </c>
      <c r="B139" s="4" t="s">
        <v>153</v>
      </c>
      <c r="C139" s="5">
        <v>899999061</v>
      </c>
      <c r="D139" s="6">
        <v>0</v>
      </c>
      <c r="E139" s="6">
        <v>0</v>
      </c>
      <c r="F139" s="6">
        <f>SUM(D139:E139)</f>
        <v>0</v>
      </c>
      <c r="G139" s="6">
        <v>0</v>
      </c>
      <c r="H139" s="6">
        <v>0</v>
      </c>
      <c r="I139" s="6">
        <f>SUM(G139:H139)</f>
        <v>0</v>
      </c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7"/>
      <c r="AG139" s="6"/>
      <c r="AH139" s="6"/>
      <c r="AI139" s="8"/>
      <c r="AJ139" s="6"/>
      <c r="AK139" s="6"/>
      <c r="AL139" s="15"/>
      <c r="AM139" s="6"/>
      <c r="AN139" s="6">
        <f t="shared" si="19"/>
        <v>0</v>
      </c>
      <c r="AO139" s="6">
        <f t="shared" si="19"/>
        <v>0</v>
      </c>
      <c r="AP139" s="6">
        <f t="shared" si="19"/>
        <v>0</v>
      </c>
    </row>
    <row r="140" spans="1:42" ht="15.75" customHeight="1" x14ac:dyDescent="0.2">
      <c r="A140" s="12" t="s">
        <v>154</v>
      </c>
      <c r="B140" s="12"/>
      <c r="C140" s="13"/>
      <c r="D140" s="14">
        <f t="shared" ref="D140:AP140" si="37">SUM(D138:D139)</f>
        <v>0</v>
      </c>
      <c r="E140" s="14">
        <f t="shared" si="37"/>
        <v>0</v>
      </c>
      <c r="F140" s="14">
        <f t="shared" si="37"/>
        <v>0</v>
      </c>
      <c r="G140" s="14">
        <f t="shared" si="37"/>
        <v>0</v>
      </c>
      <c r="H140" s="14">
        <f t="shared" si="37"/>
        <v>0</v>
      </c>
      <c r="I140" s="14">
        <f t="shared" si="37"/>
        <v>0</v>
      </c>
      <c r="J140" s="14">
        <f t="shared" si="37"/>
        <v>0</v>
      </c>
      <c r="K140" s="14">
        <f t="shared" si="37"/>
        <v>0</v>
      </c>
      <c r="L140" s="14">
        <f t="shared" si="37"/>
        <v>0</v>
      </c>
      <c r="M140" s="14">
        <f t="shared" si="37"/>
        <v>0</v>
      </c>
      <c r="N140" s="14">
        <f t="shared" si="37"/>
        <v>0</v>
      </c>
      <c r="O140" s="14">
        <f t="shared" si="37"/>
        <v>0</v>
      </c>
      <c r="P140" s="14">
        <f t="shared" si="37"/>
        <v>0</v>
      </c>
      <c r="Q140" s="14">
        <f t="shared" si="37"/>
        <v>0</v>
      </c>
      <c r="R140" s="14">
        <f t="shared" si="37"/>
        <v>0</v>
      </c>
      <c r="S140" s="14">
        <f t="shared" si="37"/>
        <v>0</v>
      </c>
      <c r="T140" s="14">
        <f t="shared" si="37"/>
        <v>0</v>
      </c>
      <c r="U140" s="14">
        <f t="shared" si="37"/>
        <v>0</v>
      </c>
      <c r="V140" s="14">
        <f t="shared" si="37"/>
        <v>0</v>
      </c>
      <c r="W140" s="14">
        <f t="shared" si="37"/>
        <v>0</v>
      </c>
      <c r="X140" s="14">
        <f t="shared" si="37"/>
        <v>0</v>
      </c>
      <c r="Y140" s="14">
        <f t="shared" si="37"/>
        <v>0</v>
      </c>
      <c r="Z140" s="14">
        <f t="shared" si="37"/>
        <v>0</v>
      </c>
      <c r="AA140" s="14">
        <f t="shared" si="37"/>
        <v>0</v>
      </c>
      <c r="AB140" s="14">
        <f t="shared" si="37"/>
        <v>0</v>
      </c>
      <c r="AC140" s="14">
        <f t="shared" si="37"/>
        <v>0</v>
      </c>
      <c r="AD140" s="14">
        <f t="shared" si="37"/>
        <v>0</v>
      </c>
      <c r="AE140" s="14">
        <f t="shared" si="37"/>
        <v>0</v>
      </c>
      <c r="AF140" s="14">
        <f t="shared" si="37"/>
        <v>0</v>
      </c>
      <c r="AG140" s="14">
        <f t="shared" si="37"/>
        <v>0</v>
      </c>
      <c r="AH140" s="14">
        <f t="shared" si="37"/>
        <v>0</v>
      </c>
      <c r="AI140" s="14">
        <f t="shared" si="37"/>
        <v>0</v>
      </c>
      <c r="AJ140" s="14">
        <f t="shared" si="37"/>
        <v>0</v>
      </c>
      <c r="AK140" s="14">
        <f t="shared" si="37"/>
        <v>0</v>
      </c>
      <c r="AL140" s="14">
        <f t="shared" si="37"/>
        <v>0</v>
      </c>
      <c r="AM140" s="14">
        <f t="shared" si="37"/>
        <v>0</v>
      </c>
      <c r="AN140" s="14">
        <f t="shared" si="37"/>
        <v>0</v>
      </c>
      <c r="AO140" s="14">
        <f t="shared" si="37"/>
        <v>0</v>
      </c>
      <c r="AP140" s="14">
        <f t="shared" si="37"/>
        <v>0</v>
      </c>
    </row>
    <row r="141" spans="1:42" ht="15.75" customHeight="1" x14ac:dyDescent="0.2">
      <c r="A141" s="4" t="s">
        <v>155</v>
      </c>
      <c r="B141" s="4" t="s">
        <v>156</v>
      </c>
      <c r="C141" s="5">
        <v>899999061</v>
      </c>
      <c r="D141" s="6">
        <v>0</v>
      </c>
      <c r="E141" s="6">
        <v>0</v>
      </c>
      <c r="F141" s="6">
        <f>SUM(D141:E141)</f>
        <v>0</v>
      </c>
      <c r="G141" s="6">
        <v>0</v>
      </c>
      <c r="H141" s="6">
        <v>0</v>
      </c>
      <c r="I141" s="6">
        <f>SUM(G141:H141)</f>
        <v>0</v>
      </c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7"/>
      <c r="AG141" s="6"/>
      <c r="AH141" s="6"/>
      <c r="AI141" s="8"/>
      <c r="AJ141" s="6"/>
      <c r="AK141" s="6"/>
      <c r="AL141" s="15"/>
      <c r="AM141" s="6"/>
      <c r="AN141" s="6">
        <f t="shared" si="19"/>
        <v>0</v>
      </c>
      <c r="AO141" s="6">
        <f t="shared" si="19"/>
        <v>0</v>
      </c>
      <c r="AP141" s="6">
        <f t="shared" si="19"/>
        <v>0</v>
      </c>
    </row>
    <row r="142" spans="1:42" ht="15.75" customHeight="1" x14ac:dyDescent="0.2">
      <c r="A142" s="12" t="s">
        <v>157</v>
      </c>
      <c r="B142" s="12"/>
      <c r="C142" s="13"/>
      <c r="D142" s="14">
        <f t="shared" ref="D142:AP142" si="38">SUM(D141)</f>
        <v>0</v>
      </c>
      <c r="E142" s="14">
        <f t="shared" si="38"/>
        <v>0</v>
      </c>
      <c r="F142" s="14">
        <f t="shared" si="38"/>
        <v>0</v>
      </c>
      <c r="G142" s="14">
        <f t="shared" si="38"/>
        <v>0</v>
      </c>
      <c r="H142" s="14">
        <f t="shared" si="38"/>
        <v>0</v>
      </c>
      <c r="I142" s="14">
        <f t="shared" si="38"/>
        <v>0</v>
      </c>
      <c r="J142" s="14">
        <f t="shared" si="38"/>
        <v>0</v>
      </c>
      <c r="K142" s="14">
        <f t="shared" si="38"/>
        <v>0</v>
      </c>
      <c r="L142" s="14">
        <f t="shared" si="38"/>
        <v>0</v>
      </c>
      <c r="M142" s="14">
        <f t="shared" si="38"/>
        <v>0</v>
      </c>
      <c r="N142" s="14">
        <f t="shared" si="38"/>
        <v>0</v>
      </c>
      <c r="O142" s="14">
        <f t="shared" si="38"/>
        <v>0</v>
      </c>
      <c r="P142" s="14">
        <f t="shared" si="38"/>
        <v>0</v>
      </c>
      <c r="Q142" s="14">
        <f t="shared" si="38"/>
        <v>0</v>
      </c>
      <c r="R142" s="14">
        <f t="shared" si="38"/>
        <v>0</v>
      </c>
      <c r="S142" s="14">
        <f t="shared" si="38"/>
        <v>0</v>
      </c>
      <c r="T142" s="14">
        <f t="shared" si="38"/>
        <v>0</v>
      </c>
      <c r="U142" s="14">
        <f t="shared" si="38"/>
        <v>0</v>
      </c>
      <c r="V142" s="14">
        <f t="shared" si="38"/>
        <v>0</v>
      </c>
      <c r="W142" s="14">
        <f t="shared" si="38"/>
        <v>0</v>
      </c>
      <c r="X142" s="14">
        <f t="shared" si="38"/>
        <v>0</v>
      </c>
      <c r="Y142" s="14">
        <f t="shared" si="38"/>
        <v>0</v>
      </c>
      <c r="Z142" s="14">
        <f t="shared" si="38"/>
        <v>0</v>
      </c>
      <c r="AA142" s="14">
        <f t="shared" si="38"/>
        <v>0</v>
      </c>
      <c r="AB142" s="14">
        <f t="shared" si="38"/>
        <v>0</v>
      </c>
      <c r="AC142" s="14">
        <f t="shared" si="38"/>
        <v>0</v>
      </c>
      <c r="AD142" s="14">
        <f t="shared" si="38"/>
        <v>0</v>
      </c>
      <c r="AE142" s="14">
        <f t="shared" si="38"/>
        <v>0</v>
      </c>
      <c r="AF142" s="14">
        <f t="shared" si="38"/>
        <v>0</v>
      </c>
      <c r="AG142" s="14">
        <f t="shared" si="38"/>
        <v>0</v>
      </c>
      <c r="AH142" s="14">
        <f t="shared" si="38"/>
        <v>0</v>
      </c>
      <c r="AI142" s="14">
        <f t="shared" si="38"/>
        <v>0</v>
      </c>
      <c r="AJ142" s="14">
        <f t="shared" si="38"/>
        <v>0</v>
      </c>
      <c r="AK142" s="14">
        <f t="shared" si="38"/>
        <v>0</v>
      </c>
      <c r="AL142" s="14">
        <f t="shared" si="38"/>
        <v>0</v>
      </c>
      <c r="AM142" s="14">
        <f t="shared" si="38"/>
        <v>0</v>
      </c>
      <c r="AN142" s="14">
        <f t="shared" si="38"/>
        <v>0</v>
      </c>
      <c r="AO142" s="14">
        <f t="shared" si="38"/>
        <v>0</v>
      </c>
      <c r="AP142" s="14">
        <f t="shared" si="38"/>
        <v>0</v>
      </c>
    </row>
    <row r="143" spans="1:42" ht="15.75" customHeight="1" x14ac:dyDescent="0.2">
      <c r="A143" s="4" t="s">
        <v>158</v>
      </c>
      <c r="B143" s="4" t="s">
        <v>159</v>
      </c>
      <c r="C143" s="5">
        <v>800246953</v>
      </c>
      <c r="D143" s="6">
        <v>0</v>
      </c>
      <c r="E143" s="6">
        <v>0</v>
      </c>
      <c r="F143" s="6">
        <f>SUM(D143:E143)</f>
        <v>0</v>
      </c>
      <c r="G143" s="6">
        <v>0</v>
      </c>
      <c r="H143" s="6">
        <v>0</v>
      </c>
      <c r="I143" s="6">
        <f>SUM(G143:H143)</f>
        <v>0</v>
      </c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7"/>
      <c r="AG143" s="6"/>
      <c r="AH143" s="6"/>
      <c r="AI143" s="8"/>
      <c r="AJ143" s="6"/>
      <c r="AK143" s="6"/>
      <c r="AL143" s="8"/>
      <c r="AM143" s="6"/>
      <c r="AN143" s="6">
        <f t="shared" si="19"/>
        <v>0</v>
      </c>
      <c r="AO143" s="6">
        <f t="shared" si="19"/>
        <v>0</v>
      </c>
      <c r="AP143" s="6">
        <f t="shared" si="19"/>
        <v>0</v>
      </c>
    </row>
    <row r="144" spans="1:42" ht="15.75" customHeight="1" x14ac:dyDescent="0.2">
      <c r="A144" s="4" t="s">
        <v>158</v>
      </c>
      <c r="B144" s="4" t="s">
        <v>160</v>
      </c>
      <c r="C144" s="5">
        <v>800246953</v>
      </c>
      <c r="D144" s="6">
        <v>0</v>
      </c>
      <c r="E144" s="6">
        <v>0</v>
      </c>
      <c r="F144" s="6">
        <f>SUM(D144:E144)</f>
        <v>0</v>
      </c>
      <c r="G144" s="6">
        <v>0</v>
      </c>
      <c r="H144" s="6">
        <v>0</v>
      </c>
      <c r="I144" s="6">
        <f>SUM(G144:H144)</f>
        <v>0</v>
      </c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7"/>
      <c r="AG144" s="6"/>
      <c r="AH144" s="6"/>
      <c r="AI144" s="8"/>
      <c r="AJ144" s="6"/>
      <c r="AK144" s="6"/>
      <c r="AL144" s="8"/>
      <c r="AM144" s="6"/>
      <c r="AN144" s="6">
        <f t="shared" si="19"/>
        <v>0</v>
      </c>
      <c r="AO144" s="6">
        <f t="shared" si="19"/>
        <v>0</v>
      </c>
      <c r="AP144" s="6">
        <f t="shared" si="19"/>
        <v>0</v>
      </c>
    </row>
    <row r="145" spans="1:42" ht="15.75" customHeight="1" x14ac:dyDescent="0.2">
      <c r="A145" s="4" t="s">
        <v>158</v>
      </c>
      <c r="B145" s="4" t="s">
        <v>161</v>
      </c>
      <c r="C145" s="5">
        <v>800246953</v>
      </c>
      <c r="D145" s="6">
        <v>0</v>
      </c>
      <c r="E145" s="6">
        <v>0</v>
      </c>
      <c r="F145" s="6">
        <f>SUM(D145:E145)</f>
        <v>0</v>
      </c>
      <c r="G145" s="6">
        <v>145878955</v>
      </c>
      <c r="H145" s="6">
        <v>0</v>
      </c>
      <c r="I145" s="6">
        <f>SUM(G145:H145)</f>
        <v>145878955</v>
      </c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7"/>
      <c r="AG145" s="6"/>
      <c r="AH145" s="6"/>
      <c r="AI145" s="8"/>
      <c r="AJ145" s="6"/>
      <c r="AK145" s="6"/>
      <c r="AL145" s="8"/>
      <c r="AM145" s="6"/>
      <c r="AN145" s="6">
        <f t="shared" si="19"/>
        <v>145878955</v>
      </c>
      <c r="AO145" s="6">
        <f t="shared" si="19"/>
        <v>0</v>
      </c>
      <c r="AP145" s="6">
        <f t="shared" si="19"/>
        <v>145878955</v>
      </c>
    </row>
    <row r="146" spans="1:42" ht="15.75" customHeight="1" x14ac:dyDescent="0.2">
      <c r="A146" s="4" t="s">
        <v>158</v>
      </c>
      <c r="B146" s="4" t="s">
        <v>162</v>
      </c>
      <c r="C146" s="5">
        <v>800246953</v>
      </c>
      <c r="D146" s="6">
        <v>0</v>
      </c>
      <c r="E146" s="6">
        <v>0</v>
      </c>
      <c r="F146" s="6">
        <f>SUM(D146:E146)</f>
        <v>0</v>
      </c>
      <c r="G146" s="6">
        <v>20851845</v>
      </c>
      <c r="H146" s="6">
        <v>0</v>
      </c>
      <c r="I146" s="6">
        <f>SUM(G146:H146)</f>
        <v>20851845</v>
      </c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7"/>
      <c r="AG146" s="6"/>
      <c r="AH146" s="6"/>
      <c r="AI146" s="8"/>
      <c r="AJ146" s="6"/>
      <c r="AK146" s="15"/>
      <c r="AL146" s="8"/>
      <c r="AM146" s="6"/>
      <c r="AN146" s="6">
        <f t="shared" si="19"/>
        <v>20851845</v>
      </c>
      <c r="AO146" s="6">
        <f t="shared" si="19"/>
        <v>0</v>
      </c>
      <c r="AP146" s="6">
        <f t="shared" si="19"/>
        <v>20851845</v>
      </c>
    </row>
    <row r="147" spans="1:42" ht="15.75" customHeight="1" x14ac:dyDescent="0.2">
      <c r="A147" s="12" t="s">
        <v>163</v>
      </c>
      <c r="B147" s="12"/>
      <c r="C147" s="13"/>
      <c r="D147" s="14">
        <f t="shared" ref="D147:AP147" si="39">SUM(D143:D146)</f>
        <v>0</v>
      </c>
      <c r="E147" s="14">
        <f t="shared" si="39"/>
        <v>0</v>
      </c>
      <c r="F147" s="14">
        <f t="shared" si="39"/>
        <v>0</v>
      </c>
      <c r="G147" s="14">
        <f t="shared" si="39"/>
        <v>166730800</v>
      </c>
      <c r="H147" s="14">
        <f t="shared" si="39"/>
        <v>0</v>
      </c>
      <c r="I147" s="14">
        <f t="shared" si="39"/>
        <v>166730800</v>
      </c>
      <c r="J147" s="14">
        <f t="shared" si="39"/>
        <v>0</v>
      </c>
      <c r="K147" s="14">
        <f t="shared" si="39"/>
        <v>0</v>
      </c>
      <c r="L147" s="14">
        <f t="shared" si="39"/>
        <v>0</v>
      </c>
      <c r="M147" s="14">
        <f t="shared" si="39"/>
        <v>0</v>
      </c>
      <c r="N147" s="14">
        <f t="shared" si="39"/>
        <v>0</v>
      </c>
      <c r="O147" s="14">
        <f t="shared" si="39"/>
        <v>0</v>
      </c>
      <c r="P147" s="14">
        <f t="shared" si="39"/>
        <v>0</v>
      </c>
      <c r="Q147" s="14">
        <f t="shared" si="39"/>
        <v>0</v>
      </c>
      <c r="R147" s="14">
        <f t="shared" si="39"/>
        <v>0</v>
      </c>
      <c r="S147" s="14">
        <f t="shared" si="39"/>
        <v>0</v>
      </c>
      <c r="T147" s="14">
        <f t="shared" si="39"/>
        <v>0</v>
      </c>
      <c r="U147" s="14">
        <f t="shared" si="39"/>
        <v>0</v>
      </c>
      <c r="V147" s="14">
        <f t="shared" si="39"/>
        <v>0</v>
      </c>
      <c r="W147" s="14">
        <f t="shared" si="39"/>
        <v>0</v>
      </c>
      <c r="X147" s="14">
        <f t="shared" si="39"/>
        <v>0</v>
      </c>
      <c r="Y147" s="14">
        <f t="shared" si="39"/>
        <v>0</v>
      </c>
      <c r="Z147" s="14">
        <f t="shared" si="39"/>
        <v>0</v>
      </c>
      <c r="AA147" s="14">
        <f t="shared" si="39"/>
        <v>0</v>
      </c>
      <c r="AB147" s="14">
        <f t="shared" si="39"/>
        <v>0</v>
      </c>
      <c r="AC147" s="14">
        <f t="shared" si="39"/>
        <v>0</v>
      </c>
      <c r="AD147" s="14">
        <f t="shared" si="39"/>
        <v>0</v>
      </c>
      <c r="AE147" s="14">
        <f t="shared" si="39"/>
        <v>0</v>
      </c>
      <c r="AF147" s="14">
        <f t="shared" si="39"/>
        <v>0</v>
      </c>
      <c r="AG147" s="14">
        <f t="shared" si="39"/>
        <v>0</v>
      </c>
      <c r="AH147" s="14">
        <f t="shared" si="39"/>
        <v>0</v>
      </c>
      <c r="AI147" s="14">
        <f t="shared" si="39"/>
        <v>0</v>
      </c>
      <c r="AJ147" s="14">
        <f t="shared" si="39"/>
        <v>0</v>
      </c>
      <c r="AK147" s="14">
        <f t="shared" si="39"/>
        <v>0</v>
      </c>
      <c r="AL147" s="14">
        <f t="shared" si="39"/>
        <v>0</v>
      </c>
      <c r="AM147" s="14">
        <f t="shared" si="39"/>
        <v>0</v>
      </c>
      <c r="AN147" s="14">
        <f t="shared" si="39"/>
        <v>166730800</v>
      </c>
      <c r="AO147" s="14">
        <f t="shared" si="39"/>
        <v>0</v>
      </c>
      <c r="AP147" s="14">
        <f t="shared" si="39"/>
        <v>166730800</v>
      </c>
    </row>
    <row r="148" spans="1:42" ht="15.75" customHeight="1" x14ac:dyDescent="0.2">
      <c r="A148" s="4" t="s">
        <v>158</v>
      </c>
      <c r="B148" s="4" t="s">
        <v>164</v>
      </c>
      <c r="C148" s="5">
        <v>800246953</v>
      </c>
      <c r="D148" s="6">
        <v>0</v>
      </c>
      <c r="E148" s="6">
        <v>0</v>
      </c>
      <c r="F148" s="6">
        <f>SUM(D148:E148)</f>
        <v>0</v>
      </c>
      <c r="G148" s="6">
        <v>0</v>
      </c>
      <c r="H148" s="6">
        <v>0</v>
      </c>
      <c r="I148" s="6">
        <f>SUM(G148:H148)</f>
        <v>0</v>
      </c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7"/>
      <c r="AG148" s="6"/>
      <c r="AH148" s="6"/>
      <c r="AI148" s="8"/>
      <c r="AJ148" s="6"/>
      <c r="AK148" s="6"/>
      <c r="AL148" s="8"/>
      <c r="AM148" s="6"/>
      <c r="AN148" s="6">
        <f t="shared" si="19"/>
        <v>0</v>
      </c>
      <c r="AO148" s="6">
        <f t="shared" si="19"/>
        <v>0</v>
      </c>
      <c r="AP148" s="6">
        <f t="shared" si="19"/>
        <v>0</v>
      </c>
    </row>
    <row r="149" spans="1:42" ht="15.75" customHeight="1" x14ac:dyDescent="0.2">
      <c r="A149" s="12" t="s">
        <v>165</v>
      </c>
      <c r="B149" s="12"/>
      <c r="C149" s="13"/>
      <c r="D149" s="14">
        <f t="shared" ref="D149:AP149" si="40">SUM(D148)</f>
        <v>0</v>
      </c>
      <c r="E149" s="14">
        <f t="shared" si="40"/>
        <v>0</v>
      </c>
      <c r="F149" s="14">
        <f t="shared" si="40"/>
        <v>0</v>
      </c>
      <c r="G149" s="14">
        <f t="shared" si="40"/>
        <v>0</v>
      </c>
      <c r="H149" s="14">
        <f t="shared" si="40"/>
        <v>0</v>
      </c>
      <c r="I149" s="14">
        <f t="shared" si="40"/>
        <v>0</v>
      </c>
      <c r="J149" s="14">
        <f t="shared" si="40"/>
        <v>0</v>
      </c>
      <c r="K149" s="14">
        <f t="shared" si="40"/>
        <v>0</v>
      </c>
      <c r="L149" s="14">
        <f t="shared" si="40"/>
        <v>0</v>
      </c>
      <c r="M149" s="14">
        <f t="shared" si="40"/>
        <v>0</v>
      </c>
      <c r="N149" s="14">
        <f t="shared" si="40"/>
        <v>0</v>
      </c>
      <c r="O149" s="14">
        <f t="shared" si="40"/>
        <v>0</v>
      </c>
      <c r="P149" s="14">
        <f t="shared" si="40"/>
        <v>0</v>
      </c>
      <c r="Q149" s="14">
        <f t="shared" si="40"/>
        <v>0</v>
      </c>
      <c r="R149" s="14">
        <f t="shared" si="40"/>
        <v>0</v>
      </c>
      <c r="S149" s="14">
        <f t="shared" si="40"/>
        <v>0</v>
      </c>
      <c r="T149" s="14">
        <f t="shared" si="40"/>
        <v>0</v>
      </c>
      <c r="U149" s="14">
        <f t="shared" si="40"/>
        <v>0</v>
      </c>
      <c r="V149" s="14">
        <f t="shared" si="40"/>
        <v>0</v>
      </c>
      <c r="W149" s="14">
        <f t="shared" si="40"/>
        <v>0</v>
      </c>
      <c r="X149" s="14">
        <f t="shared" si="40"/>
        <v>0</v>
      </c>
      <c r="Y149" s="14">
        <f t="shared" si="40"/>
        <v>0</v>
      </c>
      <c r="Z149" s="14">
        <f t="shared" si="40"/>
        <v>0</v>
      </c>
      <c r="AA149" s="14">
        <f t="shared" si="40"/>
        <v>0</v>
      </c>
      <c r="AB149" s="14">
        <f t="shared" si="40"/>
        <v>0</v>
      </c>
      <c r="AC149" s="14">
        <f t="shared" si="40"/>
        <v>0</v>
      </c>
      <c r="AD149" s="14">
        <f t="shared" si="40"/>
        <v>0</v>
      </c>
      <c r="AE149" s="14">
        <f t="shared" si="40"/>
        <v>0</v>
      </c>
      <c r="AF149" s="14">
        <f t="shared" si="40"/>
        <v>0</v>
      </c>
      <c r="AG149" s="14">
        <f t="shared" si="40"/>
        <v>0</v>
      </c>
      <c r="AH149" s="14">
        <f t="shared" si="40"/>
        <v>0</v>
      </c>
      <c r="AI149" s="14">
        <f t="shared" si="40"/>
        <v>0</v>
      </c>
      <c r="AJ149" s="14">
        <f t="shared" si="40"/>
        <v>0</v>
      </c>
      <c r="AK149" s="14">
        <f t="shared" si="40"/>
        <v>0</v>
      </c>
      <c r="AL149" s="14">
        <f t="shared" si="40"/>
        <v>0</v>
      </c>
      <c r="AM149" s="14">
        <f t="shared" si="40"/>
        <v>0</v>
      </c>
      <c r="AN149" s="14">
        <f t="shared" si="40"/>
        <v>0</v>
      </c>
      <c r="AO149" s="14">
        <f t="shared" si="40"/>
        <v>0</v>
      </c>
      <c r="AP149" s="14">
        <f t="shared" si="40"/>
        <v>0</v>
      </c>
    </row>
    <row r="150" spans="1:42" ht="15.75" customHeight="1" x14ac:dyDescent="0.2">
      <c r="A150" s="4" t="s">
        <v>158</v>
      </c>
      <c r="B150" s="4" t="s">
        <v>166</v>
      </c>
      <c r="C150" s="5">
        <v>800246953</v>
      </c>
      <c r="D150" s="6">
        <v>0</v>
      </c>
      <c r="E150" s="6">
        <v>0</v>
      </c>
      <c r="F150" s="6">
        <f>SUM(D150:E150)</f>
        <v>0</v>
      </c>
      <c r="G150" s="6">
        <v>0</v>
      </c>
      <c r="H150" s="6">
        <v>0</v>
      </c>
      <c r="I150" s="6">
        <f>SUM(G150:H150)</f>
        <v>0</v>
      </c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7"/>
      <c r="AG150" s="6"/>
      <c r="AH150" s="6"/>
      <c r="AI150" s="8"/>
      <c r="AJ150" s="6"/>
      <c r="AK150" s="6"/>
      <c r="AL150" s="8"/>
      <c r="AM150" s="6"/>
      <c r="AN150" s="6">
        <f t="shared" ref="AN150:AP210" si="41">+D150+G150+J150+M150+P150+S150+V150+Y150+AB150+AE150+AH150+AK150</f>
        <v>0</v>
      </c>
      <c r="AO150" s="6">
        <f t="shared" si="41"/>
        <v>0</v>
      </c>
      <c r="AP150" s="6">
        <f t="shared" si="41"/>
        <v>0</v>
      </c>
    </row>
    <row r="151" spans="1:42" ht="15.75" customHeight="1" x14ac:dyDescent="0.2">
      <c r="A151" s="4" t="s">
        <v>158</v>
      </c>
      <c r="B151" s="4" t="s">
        <v>167</v>
      </c>
      <c r="C151" s="5">
        <v>800246953</v>
      </c>
      <c r="D151" s="6">
        <v>0</v>
      </c>
      <c r="E151" s="6">
        <v>0</v>
      </c>
      <c r="F151" s="6">
        <f>SUM(D151:E151)</f>
        <v>0</v>
      </c>
      <c r="G151" s="6">
        <v>833764261</v>
      </c>
      <c r="H151" s="6">
        <v>0</v>
      </c>
      <c r="I151" s="6">
        <f>SUM(G151:H151)</f>
        <v>833764261</v>
      </c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7"/>
      <c r="AG151" s="6"/>
      <c r="AH151" s="6"/>
      <c r="AI151" s="8"/>
      <c r="AJ151" s="6"/>
      <c r="AK151" s="6"/>
      <c r="AL151" s="8"/>
      <c r="AM151" s="6"/>
      <c r="AN151" s="6">
        <f t="shared" si="41"/>
        <v>833764261</v>
      </c>
      <c r="AO151" s="6">
        <f t="shared" si="41"/>
        <v>0</v>
      </c>
      <c r="AP151" s="6">
        <f t="shared" si="41"/>
        <v>833764261</v>
      </c>
    </row>
    <row r="152" spans="1:42" ht="15.75" customHeight="1" x14ac:dyDescent="0.2">
      <c r="A152" s="4" t="s">
        <v>158</v>
      </c>
      <c r="B152" s="4" t="s">
        <v>168</v>
      </c>
      <c r="C152" s="5">
        <v>800246953</v>
      </c>
      <c r="D152" s="6">
        <v>0</v>
      </c>
      <c r="E152" s="6">
        <v>0</v>
      </c>
      <c r="F152" s="6">
        <f>SUM(D152:E152)</f>
        <v>0</v>
      </c>
      <c r="G152" s="6">
        <v>0</v>
      </c>
      <c r="H152" s="6">
        <v>0</v>
      </c>
      <c r="I152" s="6">
        <f>SUM(G152:H152)</f>
        <v>0</v>
      </c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7"/>
      <c r="AG152" s="6"/>
      <c r="AH152" s="6"/>
      <c r="AI152" s="8"/>
      <c r="AJ152" s="6"/>
      <c r="AK152" s="6"/>
      <c r="AL152" s="8"/>
      <c r="AM152" s="6"/>
      <c r="AN152" s="6">
        <f t="shared" si="41"/>
        <v>0</v>
      </c>
      <c r="AO152" s="6">
        <f t="shared" si="41"/>
        <v>0</v>
      </c>
      <c r="AP152" s="6">
        <f t="shared" si="41"/>
        <v>0</v>
      </c>
    </row>
    <row r="153" spans="1:42" ht="15.75" customHeight="1" x14ac:dyDescent="0.2">
      <c r="A153" s="4" t="s">
        <v>158</v>
      </c>
      <c r="B153" s="4" t="s">
        <v>169</v>
      </c>
      <c r="C153" s="5">
        <v>800246953</v>
      </c>
      <c r="D153" s="6">
        <v>0</v>
      </c>
      <c r="E153" s="6">
        <v>0</v>
      </c>
      <c r="F153" s="6">
        <f>SUM(D153:E153)</f>
        <v>0</v>
      </c>
      <c r="G153" s="6">
        <v>0</v>
      </c>
      <c r="H153" s="6">
        <v>0</v>
      </c>
      <c r="I153" s="6">
        <f>SUM(G153:H153)</f>
        <v>0</v>
      </c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7"/>
      <c r="AG153" s="6"/>
      <c r="AH153" s="6"/>
      <c r="AI153" s="8"/>
      <c r="AJ153" s="6"/>
      <c r="AK153" s="6"/>
      <c r="AL153" s="8"/>
      <c r="AM153" s="6"/>
      <c r="AN153" s="6">
        <f t="shared" si="41"/>
        <v>0</v>
      </c>
      <c r="AO153" s="6">
        <f t="shared" si="41"/>
        <v>0</v>
      </c>
      <c r="AP153" s="6">
        <f t="shared" si="41"/>
        <v>0</v>
      </c>
    </row>
    <row r="154" spans="1:42" ht="15.75" customHeight="1" x14ac:dyDescent="0.2">
      <c r="A154" s="4" t="s">
        <v>158</v>
      </c>
      <c r="B154" s="9" t="s">
        <v>170</v>
      </c>
      <c r="C154" s="5">
        <v>800246953</v>
      </c>
      <c r="D154" s="6">
        <v>0</v>
      </c>
      <c r="E154" s="6">
        <v>0</v>
      </c>
      <c r="F154" s="6">
        <f>SUM(D154:E154)</f>
        <v>0</v>
      </c>
      <c r="G154" s="6">
        <v>0</v>
      </c>
      <c r="H154" s="6">
        <v>7830983008</v>
      </c>
      <c r="I154" s="6">
        <f>SUM(G154:H154)</f>
        <v>7830983008</v>
      </c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7"/>
      <c r="AG154" s="6"/>
      <c r="AH154" s="6"/>
      <c r="AI154" s="8"/>
      <c r="AJ154" s="6"/>
      <c r="AK154" s="6"/>
      <c r="AL154" s="8"/>
      <c r="AM154" s="6"/>
      <c r="AN154" s="6">
        <f t="shared" si="41"/>
        <v>0</v>
      </c>
      <c r="AO154" s="6">
        <f t="shared" si="41"/>
        <v>7830983008</v>
      </c>
      <c r="AP154" s="6">
        <f t="shared" si="41"/>
        <v>7830983008</v>
      </c>
    </row>
    <row r="155" spans="1:42" ht="15.75" customHeight="1" x14ac:dyDescent="0.2">
      <c r="A155" s="12" t="s">
        <v>171</v>
      </c>
      <c r="B155" s="12"/>
      <c r="C155" s="13"/>
      <c r="D155" s="14">
        <f t="shared" ref="D155:AP155" si="42">SUM(D150:D154)</f>
        <v>0</v>
      </c>
      <c r="E155" s="14">
        <f t="shared" si="42"/>
        <v>0</v>
      </c>
      <c r="F155" s="14">
        <f t="shared" si="42"/>
        <v>0</v>
      </c>
      <c r="G155" s="14">
        <f t="shared" si="42"/>
        <v>833764261</v>
      </c>
      <c r="H155" s="14">
        <f t="shared" si="42"/>
        <v>7830983008</v>
      </c>
      <c r="I155" s="14">
        <f t="shared" si="42"/>
        <v>8664747269</v>
      </c>
      <c r="J155" s="14">
        <f t="shared" si="42"/>
        <v>0</v>
      </c>
      <c r="K155" s="14">
        <f t="shared" si="42"/>
        <v>0</v>
      </c>
      <c r="L155" s="14">
        <f t="shared" si="42"/>
        <v>0</v>
      </c>
      <c r="M155" s="14">
        <f t="shared" si="42"/>
        <v>0</v>
      </c>
      <c r="N155" s="14">
        <f t="shared" si="42"/>
        <v>0</v>
      </c>
      <c r="O155" s="14">
        <f t="shared" si="42"/>
        <v>0</v>
      </c>
      <c r="P155" s="14">
        <f t="shared" si="42"/>
        <v>0</v>
      </c>
      <c r="Q155" s="14">
        <f t="shared" si="42"/>
        <v>0</v>
      </c>
      <c r="R155" s="14">
        <f t="shared" si="42"/>
        <v>0</v>
      </c>
      <c r="S155" s="14">
        <f t="shared" si="42"/>
        <v>0</v>
      </c>
      <c r="T155" s="14">
        <f t="shared" si="42"/>
        <v>0</v>
      </c>
      <c r="U155" s="14">
        <f t="shared" si="42"/>
        <v>0</v>
      </c>
      <c r="V155" s="14">
        <f t="shared" si="42"/>
        <v>0</v>
      </c>
      <c r="W155" s="14">
        <f t="shared" si="42"/>
        <v>0</v>
      </c>
      <c r="X155" s="14">
        <f t="shared" si="42"/>
        <v>0</v>
      </c>
      <c r="Y155" s="14">
        <f t="shared" si="42"/>
        <v>0</v>
      </c>
      <c r="Z155" s="14">
        <f t="shared" si="42"/>
        <v>0</v>
      </c>
      <c r="AA155" s="14">
        <f t="shared" si="42"/>
        <v>0</v>
      </c>
      <c r="AB155" s="14">
        <f t="shared" si="42"/>
        <v>0</v>
      </c>
      <c r="AC155" s="14">
        <f t="shared" si="42"/>
        <v>0</v>
      </c>
      <c r="AD155" s="14">
        <f t="shared" si="42"/>
        <v>0</v>
      </c>
      <c r="AE155" s="14">
        <f t="shared" si="42"/>
        <v>0</v>
      </c>
      <c r="AF155" s="14">
        <f t="shared" si="42"/>
        <v>0</v>
      </c>
      <c r="AG155" s="14">
        <f t="shared" si="42"/>
        <v>0</v>
      </c>
      <c r="AH155" s="14">
        <f t="shared" si="42"/>
        <v>0</v>
      </c>
      <c r="AI155" s="14">
        <f t="shared" si="42"/>
        <v>0</v>
      </c>
      <c r="AJ155" s="14">
        <f t="shared" si="42"/>
        <v>0</v>
      </c>
      <c r="AK155" s="14">
        <f t="shared" si="42"/>
        <v>0</v>
      </c>
      <c r="AL155" s="14">
        <f t="shared" si="42"/>
        <v>0</v>
      </c>
      <c r="AM155" s="14">
        <f t="shared" si="42"/>
        <v>0</v>
      </c>
      <c r="AN155" s="14">
        <f t="shared" si="42"/>
        <v>833764261</v>
      </c>
      <c r="AO155" s="14">
        <f t="shared" si="42"/>
        <v>7830983008</v>
      </c>
      <c r="AP155" s="14">
        <f t="shared" si="42"/>
        <v>8664747269</v>
      </c>
    </row>
    <row r="156" spans="1:42" ht="15.75" customHeight="1" x14ac:dyDescent="0.2">
      <c r="A156" s="4" t="s">
        <v>172</v>
      </c>
      <c r="B156" s="4" t="s">
        <v>173</v>
      </c>
      <c r="C156" s="5">
        <v>800246953</v>
      </c>
      <c r="D156" s="6">
        <v>0</v>
      </c>
      <c r="E156" s="6">
        <v>0</v>
      </c>
      <c r="F156" s="6">
        <f t="shared" ref="F156:F173" si="43">SUM(D156:E156)</f>
        <v>0</v>
      </c>
      <c r="G156" s="6">
        <v>0</v>
      </c>
      <c r="H156" s="6">
        <v>0</v>
      </c>
      <c r="I156" s="6">
        <f t="shared" ref="I156:I173" si="44">SUM(G156:H156)</f>
        <v>0</v>
      </c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7"/>
      <c r="AG156" s="6"/>
      <c r="AH156" s="6"/>
      <c r="AI156" s="8"/>
      <c r="AJ156" s="6"/>
      <c r="AK156" s="6"/>
      <c r="AL156" s="8"/>
      <c r="AM156" s="6"/>
      <c r="AN156" s="6">
        <f t="shared" si="41"/>
        <v>0</v>
      </c>
      <c r="AO156" s="6">
        <f t="shared" si="41"/>
        <v>0</v>
      </c>
      <c r="AP156" s="6">
        <f t="shared" si="41"/>
        <v>0</v>
      </c>
    </row>
    <row r="157" spans="1:42" ht="15.75" customHeight="1" x14ac:dyDescent="0.2">
      <c r="A157" s="4" t="s">
        <v>172</v>
      </c>
      <c r="B157" s="4" t="s">
        <v>174</v>
      </c>
      <c r="C157" s="5">
        <v>800246953</v>
      </c>
      <c r="D157" s="6">
        <v>0</v>
      </c>
      <c r="E157" s="6">
        <v>0</v>
      </c>
      <c r="F157" s="6">
        <f t="shared" si="43"/>
        <v>0</v>
      </c>
      <c r="G157" s="6">
        <v>0</v>
      </c>
      <c r="H157" s="6">
        <v>0</v>
      </c>
      <c r="I157" s="6">
        <f t="shared" si="44"/>
        <v>0</v>
      </c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7"/>
      <c r="AG157" s="6"/>
      <c r="AH157" s="6"/>
      <c r="AI157" s="8"/>
      <c r="AJ157" s="6"/>
      <c r="AK157" s="6"/>
      <c r="AL157" s="8"/>
      <c r="AM157" s="6"/>
      <c r="AN157" s="6">
        <f t="shared" si="41"/>
        <v>0</v>
      </c>
      <c r="AO157" s="6">
        <f t="shared" si="41"/>
        <v>0</v>
      </c>
      <c r="AP157" s="6">
        <f t="shared" si="41"/>
        <v>0</v>
      </c>
    </row>
    <row r="158" spans="1:42" ht="15.75" customHeight="1" x14ac:dyDescent="0.2">
      <c r="A158" s="4" t="s">
        <v>172</v>
      </c>
      <c r="B158" s="9" t="s">
        <v>175</v>
      </c>
      <c r="C158" s="16">
        <v>800246953</v>
      </c>
      <c r="D158" s="6">
        <v>0</v>
      </c>
      <c r="E158" s="6">
        <v>0</v>
      </c>
      <c r="F158" s="6">
        <f t="shared" si="43"/>
        <v>0</v>
      </c>
      <c r="G158" s="6">
        <v>0</v>
      </c>
      <c r="H158" s="6">
        <v>1629237663</v>
      </c>
      <c r="I158" s="6">
        <f t="shared" si="44"/>
        <v>1629237663</v>
      </c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7"/>
      <c r="AG158" s="6"/>
      <c r="AH158" s="6"/>
      <c r="AI158" s="8"/>
      <c r="AJ158" s="6"/>
      <c r="AK158" s="6"/>
      <c r="AL158" s="8"/>
      <c r="AM158" s="6"/>
      <c r="AN158" s="6">
        <f t="shared" si="41"/>
        <v>0</v>
      </c>
      <c r="AO158" s="6">
        <f t="shared" si="41"/>
        <v>1629237663</v>
      </c>
      <c r="AP158" s="6">
        <f t="shared" si="41"/>
        <v>1629237663</v>
      </c>
    </row>
    <row r="159" spans="1:42" ht="15.75" customHeight="1" x14ac:dyDescent="0.2">
      <c r="A159" s="4" t="s">
        <v>172</v>
      </c>
      <c r="B159" s="4" t="s">
        <v>176</v>
      </c>
      <c r="C159" s="5">
        <v>800246953</v>
      </c>
      <c r="D159" s="6">
        <v>0</v>
      </c>
      <c r="E159" s="6">
        <v>0</v>
      </c>
      <c r="F159" s="6">
        <f t="shared" si="43"/>
        <v>0</v>
      </c>
      <c r="G159" s="6">
        <v>0</v>
      </c>
      <c r="H159" s="6">
        <v>0</v>
      </c>
      <c r="I159" s="6">
        <f t="shared" si="44"/>
        <v>0</v>
      </c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7"/>
      <c r="AG159" s="6"/>
      <c r="AH159" s="6"/>
      <c r="AI159" s="8"/>
      <c r="AJ159" s="6"/>
      <c r="AK159" s="6"/>
      <c r="AL159" s="8"/>
      <c r="AM159" s="6"/>
      <c r="AN159" s="6">
        <f t="shared" si="41"/>
        <v>0</v>
      </c>
      <c r="AO159" s="6">
        <f t="shared" si="41"/>
        <v>0</v>
      </c>
      <c r="AP159" s="6">
        <f t="shared" si="41"/>
        <v>0</v>
      </c>
    </row>
    <row r="160" spans="1:42" ht="15.75" customHeight="1" x14ac:dyDescent="0.2">
      <c r="A160" s="4" t="s">
        <v>172</v>
      </c>
      <c r="B160" s="9" t="s">
        <v>177</v>
      </c>
      <c r="C160" s="5">
        <v>800246953</v>
      </c>
      <c r="D160" s="6">
        <v>0</v>
      </c>
      <c r="E160" s="6">
        <v>723999683</v>
      </c>
      <c r="F160" s="6">
        <f t="shared" si="43"/>
        <v>723999683</v>
      </c>
      <c r="G160" s="6">
        <v>0</v>
      </c>
      <c r="H160" s="6">
        <v>362680676</v>
      </c>
      <c r="I160" s="6">
        <f t="shared" si="44"/>
        <v>362680676</v>
      </c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7"/>
      <c r="AG160" s="6"/>
      <c r="AH160" s="6"/>
      <c r="AI160" s="8"/>
      <c r="AJ160" s="6"/>
      <c r="AK160" s="6"/>
      <c r="AL160" s="8"/>
      <c r="AM160" s="6"/>
      <c r="AN160" s="6">
        <f t="shared" si="41"/>
        <v>0</v>
      </c>
      <c r="AO160" s="6">
        <f t="shared" si="41"/>
        <v>1086680359</v>
      </c>
      <c r="AP160" s="6">
        <f t="shared" si="41"/>
        <v>1086680359</v>
      </c>
    </row>
    <row r="161" spans="1:42" ht="15.75" customHeight="1" x14ac:dyDescent="0.2">
      <c r="A161" s="4" t="s">
        <v>172</v>
      </c>
      <c r="B161" s="4" t="s">
        <v>178</v>
      </c>
      <c r="C161" s="5">
        <v>800246953</v>
      </c>
      <c r="D161" s="6">
        <v>0</v>
      </c>
      <c r="E161" s="6">
        <v>0</v>
      </c>
      <c r="F161" s="6">
        <f t="shared" si="43"/>
        <v>0</v>
      </c>
      <c r="G161" s="6">
        <v>0</v>
      </c>
      <c r="H161" s="6">
        <v>0</v>
      </c>
      <c r="I161" s="6">
        <f t="shared" si="44"/>
        <v>0</v>
      </c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7"/>
      <c r="AG161" s="6"/>
      <c r="AH161" s="6"/>
      <c r="AI161" s="8"/>
      <c r="AJ161" s="6"/>
      <c r="AK161" s="6"/>
      <c r="AL161" s="8"/>
      <c r="AM161" s="6"/>
      <c r="AN161" s="6">
        <f t="shared" si="41"/>
        <v>0</v>
      </c>
      <c r="AO161" s="6">
        <f t="shared" si="41"/>
        <v>0</v>
      </c>
      <c r="AP161" s="6">
        <f t="shared" si="41"/>
        <v>0</v>
      </c>
    </row>
    <row r="162" spans="1:42" ht="15.75" customHeight="1" x14ac:dyDescent="0.2">
      <c r="A162" s="4" t="s">
        <v>172</v>
      </c>
      <c r="B162" s="4" t="s">
        <v>179</v>
      </c>
      <c r="C162" s="5">
        <v>800246953</v>
      </c>
      <c r="D162" s="6">
        <v>0</v>
      </c>
      <c r="E162" s="6">
        <v>0</v>
      </c>
      <c r="F162" s="6">
        <f t="shared" si="43"/>
        <v>0</v>
      </c>
      <c r="G162" s="6">
        <v>0</v>
      </c>
      <c r="H162" s="6">
        <v>0</v>
      </c>
      <c r="I162" s="6">
        <f t="shared" si="44"/>
        <v>0</v>
      </c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7"/>
      <c r="AG162" s="6"/>
      <c r="AH162" s="6"/>
      <c r="AI162" s="8"/>
      <c r="AJ162" s="6"/>
      <c r="AK162" s="6"/>
      <c r="AL162" s="8"/>
      <c r="AM162" s="6"/>
      <c r="AN162" s="6">
        <f t="shared" si="41"/>
        <v>0</v>
      </c>
      <c r="AO162" s="6">
        <f t="shared" si="41"/>
        <v>0</v>
      </c>
      <c r="AP162" s="6">
        <f t="shared" si="41"/>
        <v>0</v>
      </c>
    </row>
    <row r="163" spans="1:42" ht="15.75" customHeight="1" x14ac:dyDescent="0.2">
      <c r="A163" s="4" t="s">
        <v>172</v>
      </c>
      <c r="B163" s="4" t="s">
        <v>180</v>
      </c>
      <c r="C163" s="5">
        <v>800246953</v>
      </c>
      <c r="D163" s="6">
        <v>0</v>
      </c>
      <c r="E163" s="6">
        <v>0</v>
      </c>
      <c r="F163" s="6">
        <f t="shared" si="43"/>
        <v>0</v>
      </c>
      <c r="G163" s="6">
        <v>0</v>
      </c>
      <c r="H163" s="6">
        <v>0</v>
      </c>
      <c r="I163" s="6">
        <f t="shared" si="44"/>
        <v>0</v>
      </c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7"/>
      <c r="AG163" s="6"/>
      <c r="AH163" s="6"/>
      <c r="AI163" s="8"/>
      <c r="AJ163" s="6"/>
      <c r="AK163" s="6"/>
      <c r="AL163" s="8"/>
      <c r="AM163" s="6"/>
      <c r="AN163" s="6">
        <f t="shared" si="41"/>
        <v>0</v>
      </c>
      <c r="AO163" s="6">
        <f t="shared" si="41"/>
        <v>0</v>
      </c>
      <c r="AP163" s="6">
        <f t="shared" si="41"/>
        <v>0</v>
      </c>
    </row>
    <row r="164" spans="1:42" ht="15.75" customHeight="1" x14ac:dyDescent="0.2">
      <c r="A164" s="4" t="s">
        <v>172</v>
      </c>
      <c r="B164" s="4" t="s">
        <v>181</v>
      </c>
      <c r="C164" s="5">
        <v>800246953</v>
      </c>
      <c r="D164" s="6">
        <v>0</v>
      </c>
      <c r="E164" s="6">
        <v>0</v>
      </c>
      <c r="F164" s="6">
        <f t="shared" si="43"/>
        <v>0</v>
      </c>
      <c r="G164" s="6">
        <v>0</v>
      </c>
      <c r="H164" s="6">
        <v>0</v>
      </c>
      <c r="I164" s="6">
        <f t="shared" si="44"/>
        <v>0</v>
      </c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7"/>
      <c r="AG164" s="6"/>
      <c r="AH164" s="6"/>
      <c r="AI164" s="8"/>
      <c r="AJ164" s="6"/>
      <c r="AK164" s="6"/>
      <c r="AL164" s="8"/>
      <c r="AM164" s="6"/>
      <c r="AN164" s="6">
        <f t="shared" si="41"/>
        <v>0</v>
      </c>
      <c r="AO164" s="6">
        <f t="shared" si="41"/>
        <v>0</v>
      </c>
      <c r="AP164" s="6">
        <f t="shared" si="41"/>
        <v>0</v>
      </c>
    </row>
    <row r="165" spans="1:42" ht="15.75" customHeight="1" x14ac:dyDescent="0.2">
      <c r="A165" s="4" t="s">
        <v>172</v>
      </c>
      <c r="B165" s="4" t="s">
        <v>182</v>
      </c>
      <c r="C165" s="5">
        <v>800246953</v>
      </c>
      <c r="D165" s="6">
        <v>0</v>
      </c>
      <c r="E165" s="6">
        <v>0</v>
      </c>
      <c r="F165" s="6">
        <f t="shared" si="43"/>
        <v>0</v>
      </c>
      <c r="G165" s="6">
        <v>0</v>
      </c>
      <c r="H165" s="6">
        <v>0</v>
      </c>
      <c r="I165" s="6">
        <f t="shared" si="44"/>
        <v>0</v>
      </c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7"/>
      <c r="AG165" s="6"/>
      <c r="AH165" s="6"/>
      <c r="AI165" s="8"/>
      <c r="AJ165" s="6"/>
      <c r="AK165" s="6"/>
      <c r="AL165" s="8"/>
      <c r="AM165" s="6"/>
      <c r="AN165" s="6">
        <f t="shared" si="41"/>
        <v>0</v>
      </c>
      <c r="AO165" s="6">
        <f t="shared" si="41"/>
        <v>0</v>
      </c>
      <c r="AP165" s="6">
        <f t="shared" si="41"/>
        <v>0</v>
      </c>
    </row>
    <row r="166" spans="1:42" ht="15.75" customHeight="1" x14ac:dyDescent="0.2">
      <c r="A166" s="4" t="s">
        <v>172</v>
      </c>
      <c r="B166" s="4" t="s">
        <v>183</v>
      </c>
      <c r="C166" s="5">
        <v>800246953</v>
      </c>
      <c r="D166" s="6">
        <v>0</v>
      </c>
      <c r="E166" s="6">
        <v>0</v>
      </c>
      <c r="F166" s="6">
        <f t="shared" si="43"/>
        <v>0</v>
      </c>
      <c r="G166" s="6">
        <v>0</v>
      </c>
      <c r="H166" s="6">
        <v>0</v>
      </c>
      <c r="I166" s="6">
        <f t="shared" si="44"/>
        <v>0</v>
      </c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7"/>
      <c r="AG166" s="6"/>
      <c r="AH166" s="6"/>
      <c r="AI166" s="8"/>
      <c r="AJ166" s="6"/>
      <c r="AK166" s="6"/>
      <c r="AL166" s="8"/>
      <c r="AM166" s="6"/>
      <c r="AN166" s="6">
        <f t="shared" si="41"/>
        <v>0</v>
      </c>
      <c r="AO166" s="6">
        <f t="shared" si="41"/>
        <v>0</v>
      </c>
      <c r="AP166" s="6">
        <f t="shared" si="41"/>
        <v>0</v>
      </c>
    </row>
    <row r="167" spans="1:42" ht="15.75" customHeight="1" x14ac:dyDescent="0.2">
      <c r="A167" s="4" t="s">
        <v>172</v>
      </c>
      <c r="B167" s="4" t="s">
        <v>184</v>
      </c>
      <c r="C167" s="5">
        <v>800246953</v>
      </c>
      <c r="D167" s="6">
        <v>0</v>
      </c>
      <c r="E167" s="6">
        <v>0</v>
      </c>
      <c r="F167" s="6">
        <f t="shared" si="43"/>
        <v>0</v>
      </c>
      <c r="G167" s="6">
        <v>0</v>
      </c>
      <c r="H167" s="6">
        <v>0</v>
      </c>
      <c r="I167" s="6">
        <f t="shared" si="44"/>
        <v>0</v>
      </c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7"/>
      <c r="AG167" s="6"/>
      <c r="AH167" s="6"/>
      <c r="AI167" s="8"/>
      <c r="AJ167" s="6"/>
      <c r="AK167" s="6"/>
      <c r="AL167" s="8"/>
      <c r="AM167" s="6"/>
      <c r="AN167" s="6">
        <f t="shared" si="41"/>
        <v>0</v>
      </c>
      <c r="AO167" s="6">
        <f t="shared" si="41"/>
        <v>0</v>
      </c>
      <c r="AP167" s="6">
        <f t="shared" si="41"/>
        <v>0</v>
      </c>
    </row>
    <row r="168" spans="1:42" ht="15.75" customHeight="1" x14ac:dyDescent="0.2">
      <c r="A168" s="4" t="s">
        <v>172</v>
      </c>
      <c r="B168" s="4" t="s">
        <v>185</v>
      </c>
      <c r="C168" s="5">
        <v>800246953</v>
      </c>
      <c r="D168" s="6">
        <v>0</v>
      </c>
      <c r="E168" s="6">
        <v>0</v>
      </c>
      <c r="F168" s="6">
        <f t="shared" si="43"/>
        <v>0</v>
      </c>
      <c r="G168" s="6">
        <v>0</v>
      </c>
      <c r="H168" s="6">
        <v>0</v>
      </c>
      <c r="I168" s="6">
        <f t="shared" si="44"/>
        <v>0</v>
      </c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7"/>
      <c r="AG168" s="6"/>
      <c r="AH168" s="6"/>
      <c r="AI168" s="8"/>
      <c r="AJ168" s="6"/>
      <c r="AK168" s="6"/>
      <c r="AL168" s="8"/>
      <c r="AM168" s="6"/>
      <c r="AN168" s="6">
        <f t="shared" si="41"/>
        <v>0</v>
      </c>
      <c r="AO168" s="6">
        <f t="shared" si="41"/>
        <v>0</v>
      </c>
      <c r="AP168" s="6">
        <f t="shared" si="41"/>
        <v>0</v>
      </c>
    </row>
    <row r="169" spans="1:42" ht="15.75" customHeight="1" x14ac:dyDescent="0.2">
      <c r="A169" s="4" t="s">
        <v>172</v>
      </c>
      <c r="B169" s="4" t="s">
        <v>186</v>
      </c>
      <c r="C169" s="5">
        <v>800246953</v>
      </c>
      <c r="D169" s="6">
        <v>0</v>
      </c>
      <c r="E169" s="6">
        <v>0</v>
      </c>
      <c r="F169" s="6">
        <f t="shared" si="43"/>
        <v>0</v>
      </c>
      <c r="G169" s="6">
        <v>0</v>
      </c>
      <c r="H169" s="6">
        <v>0</v>
      </c>
      <c r="I169" s="6">
        <f t="shared" si="44"/>
        <v>0</v>
      </c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7"/>
      <c r="AG169" s="6"/>
      <c r="AH169" s="6"/>
      <c r="AI169" s="8"/>
      <c r="AJ169" s="6"/>
      <c r="AK169" s="6"/>
      <c r="AL169" s="8"/>
      <c r="AM169" s="6"/>
      <c r="AN169" s="6">
        <f t="shared" si="41"/>
        <v>0</v>
      </c>
      <c r="AO169" s="6">
        <f t="shared" si="41"/>
        <v>0</v>
      </c>
      <c r="AP169" s="6">
        <f t="shared" si="41"/>
        <v>0</v>
      </c>
    </row>
    <row r="170" spans="1:42" ht="15.75" customHeight="1" x14ac:dyDescent="0.2">
      <c r="A170" s="4" t="s">
        <v>172</v>
      </c>
      <c r="B170" s="4" t="s">
        <v>187</v>
      </c>
      <c r="C170" s="5">
        <v>800246953</v>
      </c>
      <c r="D170" s="6">
        <v>0</v>
      </c>
      <c r="E170" s="6">
        <v>0</v>
      </c>
      <c r="F170" s="6">
        <f t="shared" si="43"/>
        <v>0</v>
      </c>
      <c r="G170" s="6">
        <v>0</v>
      </c>
      <c r="H170" s="6">
        <v>0</v>
      </c>
      <c r="I170" s="6">
        <f t="shared" si="44"/>
        <v>0</v>
      </c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7"/>
      <c r="AG170" s="6"/>
      <c r="AH170" s="6"/>
      <c r="AI170" s="8"/>
      <c r="AJ170" s="6"/>
      <c r="AK170" s="6"/>
      <c r="AL170" s="8"/>
      <c r="AM170" s="6"/>
      <c r="AN170" s="6">
        <f t="shared" si="41"/>
        <v>0</v>
      </c>
      <c r="AO170" s="6">
        <f t="shared" si="41"/>
        <v>0</v>
      </c>
      <c r="AP170" s="6">
        <f t="shared" si="41"/>
        <v>0</v>
      </c>
    </row>
    <row r="171" spans="1:42" ht="15.75" customHeight="1" x14ac:dyDescent="0.2">
      <c r="A171" s="4" t="s">
        <v>172</v>
      </c>
      <c r="B171" s="4" t="s">
        <v>183</v>
      </c>
      <c r="C171" s="5">
        <v>800246953</v>
      </c>
      <c r="D171" s="6">
        <v>0</v>
      </c>
      <c r="E171" s="6">
        <v>0</v>
      </c>
      <c r="F171" s="6">
        <f t="shared" si="43"/>
        <v>0</v>
      </c>
      <c r="G171" s="6">
        <v>0</v>
      </c>
      <c r="H171" s="6">
        <v>0</v>
      </c>
      <c r="I171" s="6">
        <f t="shared" si="44"/>
        <v>0</v>
      </c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7"/>
      <c r="AG171" s="6"/>
      <c r="AH171" s="6"/>
      <c r="AI171" s="8"/>
      <c r="AJ171" s="6"/>
      <c r="AK171" s="6"/>
      <c r="AL171" s="8"/>
      <c r="AM171" s="6"/>
      <c r="AN171" s="6">
        <f t="shared" si="41"/>
        <v>0</v>
      </c>
      <c r="AO171" s="6">
        <f t="shared" si="41"/>
        <v>0</v>
      </c>
      <c r="AP171" s="6">
        <f t="shared" si="41"/>
        <v>0</v>
      </c>
    </row>
    <row r="172" spans="1:42" ht="15.75" customHeight="1" x14ac:dyDescent="0.2">
      <c r="A172" s="4" t="s">
        <v>172</v>
      </c>
      <c r="B172" s="4" t="s">
        <v>188</v>
      </c>
      <c r="C172" s="5">
        <v>800246953</v>
      </c>
      <c r="D172" s="6">
        <v>0</v>
      </c>
      <c r="E172" s="6">
        <v>0</v>
      </c>
      <c r="F172" s="6">
        <f t="shared" si="43"/>
        <v>0</v>
      </c>
      <c r="G172" s="6">
        <v>0</v>
      </c>
      <c r="H172" s="6">
        <v>0</v>
      </c>
      <c r="I172" s="6">
        <f t="shared" si="44"/>
        <v>0</v>
      </c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7"/>
      <c r="AG172" s="6"/>
      <c r="AH172" s="6"/>
      <c r="AI172" s="8"/>
      <c r="AJ172" s="6"/>
      <c r="AK172" s="6"/>
      <c r="AL172" s="8"/>
      <c r="AM172" s="6"/>
      <c r="AN172" s="6">
        <f t="shared" si="41"/>
        <v>0</v>
      </c>
      <c r="AO172" s="6">
        <f t="shared" si="41"/>
        <v>0</v>
      </c>
      <c r="AP172" s="6">
        <f t="shared" si="41"/>
        <v>0</v>
      </c>
    </row>
    <row r="173" spans="1:42" ht="15.75" customHeight="1" x14ac:dyDescent="0.2">
      <c r="A173" s="4" t="s">
        <v>172</v>
      </c>
      <c r="B173" s="4" t="s">
        <v>189</v>
      </c>
      <c r="C173" s="5">
        <v>800246953</v>
      </c>
      <c r="D173" s="6">
        <v>0</v>
      </c>
      <c r="E173" s="6">
        <v>448116636</v>
      </c>
      <c r="F173" s="6">
        <f t="shared" si="43"/>
        <v>448116636</v>
      </c>
      <c r="G173" s="6">
        <v>0</v>
      </c>
      <c r="H173" s="6">
        <v>0</v>
      </c>
      <c r="I173" s="6">
        <f t="shared" si="44"/>
        <v>0</v>
      </c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7"/>
      <c r="AG173" s="6"/>
      <c r="AH173" s="6"/>
      <c r="AI173" s="8"/>
      <c r="AJ173" s="6"/>
      <c r="AK173" s="6"/>
      <c r="AL173" s="8"/>
      <c r="AM173" s="6"/>
      <c r="AN173" s="6">
        <f t="shared" si="41"/>
        <v>0</v>
      </c>
      <c r="AO173" s="6">
        <f t="shared" si="41"/>
        <v>448116636</v>
      </c>
      <c r="AP173" s="6">
        <f t="shared" si="41"/>
        <v>448116636</v>
      </c>
    </row>
    <row r="174" spans="1:42" ht="15.75" customHeight="1" x14ac:dyDescent="0.2">
      <c r="A174" s="12" t="s">
        <v>190</v>
      </c>
      <c r="B174" s="12"/>
      <c r="C174" s="13"/>
      <c r="D174" s="14">
        <f t="shared" ref="D174:AP174" si="45">SUM(D156:D173)</f>
        <v>0</v>
      </c>
      <c r="E174" s="14">
        <f t="shared" si="45"/>
        <v>1172116319</v>
      </c>
      <c r="F174" s="14">
        <f t="shared" si="45"/>
        <v>1172116319</v>
      </c>
      <c r="G174" s="14">
        <f t="shared" si="45"/>
        <v>0</v>
      </c>
      <c r="H174" s="14">
        <f t="shared" si="45"/>
        <v>1991918339</v>
      </c>
      <c r="I174" s="14">
        <f t="shared" si="45"/>
        <v>1991918339</v>
      </c>
      <c r="J174" s="14">
        <f t="shared" si="45"/>
        <v>0</v>
      </c>
      <c r="K174" s="14">
        <f t="shared" si="45"/>
        <v>0</v>
      </c>
      <c r="L174" s="14">
        <f t="shared" si="45"/>
        <v>0</v>
      </c>
      <c r="M174" s="14">
        <f t="shared" si="45"/>
        <v>0</v>
      </c>
      <c r="N174" s="14">
        <f t="shared" si="45"/>
        <v>0</v>
      </c>
      <c r="O174" s="14">
        <f t="shared" si="45"/>
        <v>0</v>
      </c>
      <c r="P174" s="14">
        <f t="shared" si="45"/>
        <v>0</v>
      </c>
      <c r="Q174" s="14">
        <f t="shared" si="45"/>
        <v>0</v>
      </c>
      <c r="R174" s="14">
        <f t="shared" si="45"/>
        <v>0</v>
      </c>
      <c r="S174" s="14">
        <f t="shared" si="45"/>
        <v>0</v>
      </c>
      <c r="T174" s="14">
        <f t="shared" si="45"/>
        <v>0</v>
      </c>
      <c r="U174" s="14">
        <f t="shared" si="45"/>
        <v>0</v>
      </c>
      <c r="V174" s="14">
        <f t="shared" si="45"/>
        <v>0</v>
      </c>
      <c r="W174" s="14">
        <f t="shared" si="45"/>
        <v>0</v>
      </c>
      <c r="X174" s="14">
        <f t="shared" si="45"/>
        <v>0</v>
      </c>
      <c r="Y174" s="14">
        <f t="shared" si="45"/>
        <v>0</v>
      </c>
      <c r="Z174" s="14">
        <f t="shared" si="45"/>
        <v>0</v>
      </c>
      <c r="AA174" s="14">
        <f t="shared" si="45"/>
        <v>0</v>
      </c>
      <c r="AB174" s="14">
        <f t="shared" si="45"/>
        <v>0</v>
      </c>
      <c r="AC174" s="14">
        <f t="shared" si="45"/>
        <v>0</v>
      </c>
      <c r="AD174" s="14">
        <f t="shared" si="45"/>
        <v>0</v>
      </c>
      <c r="AE174" s="14">
        <f t="shared" si="45"/>
        <v>0</v>
      </c>
      <c r="AF174" s="14">
        <f t="shared" si="45"/>
        <v>0</v>
      </c>
      <c r="AG174" s="14">
        <f t="shared" si="45"/>
        <v>0</v>
      </c>
      <c r="AH174" s="14">
        <f t="shared" si="45"/>
        <v>0</v>
      </c>
      <c r="AI174" s="14">
        <f t="shared" si="45"/>
        <v>0</v>
      </c>
      <c r="AJ174" s="14">
        <f t="shared" si="45"/>
        <v>0</v>
      </c>
      <c r="AK174" s="14">
        <f t="shared" si="45"/>
        <v>0</v>
      </c>
      <c r="AL174" s="14">
        <f t="shared" si="45"/>
        <v>0</v>
      </c>
      <c r="AM174" s="14">
        <f t="shared" si="45"/>
        <v>0</v>
      </c>
      <c r="AN174" s="14">
        <f t="shared" si="45"/>
        <v>0</v>
      </c>
      <c r="AO174" s="14">
        <f t="shared" si="45"/>
        <v>3164034658</v>
      </c>
      <c r="AP174" s="14">
        <f t="shared" si="45"/>
        <v>3164034658</v>
      </c>
    </row>
    <row r="175" spans="1:42" ht="15.75" customHeight="1" x14ac:dyDescent="0.2">
      <c r="A175" s="4" t="s">
        <v>191</v>
      </c>
      <c r="B175" s="4" t="s">
        <v>192</v>
      </c>
      <c r="C175" s="5">
        <v>800105552</v>
      </c>
      <c r="D175" s="6">
        <v>0</v>
      </c>
      <c r="E175" s="6">
        <v>0</v>
      </c>
      <c r="F175" s="6">
        <f t="shared" ref="F175:F180" si="46">SUM(D175:E175)</f>
        <v>0</v>
      </c>
      <c r="G175" s="6">
        <v>0</v>
      </c>
      <c r="H175" s="6">
        <v>0</v>
      </c>
      <c r="I175" s="6">
        <f t="shared" ref="I175:I180" si="47">SUM(G175:H175)</f>
        <v>0</v>
      </c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7"/>
      <c r="AG175" s="6"/>
      <c r="AH175" s="6"/>
      <c r="AI175" s="8"/>
      <c r="AJ175" s="6"/>
      <c r="AK175" s="6"/>
      <c r="AL175" s="8"/>
      <c r="AM175" s="6"/>
      <c r="AN175" s="6">
        <f t="shared" si="41"/>
        <v>0</v>
      </c>
      <c r="AO175" s="6">
        <f t="shared" si="41"/>
        <v>0</v>
      </c>
      <c r="AP175" s="6">
        <f t="shared" si="41"/>
        <v>0</v>
      </c>
    </row>
    <row r="176" spans="1:42" ht="15.75" customHeight="1" x14ac:dyDescent="0.2">
      <c r="A176" s="4" t="s">
        <v>191</v>
      </c>
      <c r="B176" s="4" t="s">
        <v>193</v>
      </c>
      <c r="C176" s="5">
        <v>899999316</v>
      </c>
      <c r="D176" s="6">
        <v>78795218</v>
      </c>
      <c r="E176" s="6">
        <v>0</v>
      </c>
      <c r="F176" s="6">
        <f t="shared" si="46"/>
        <v>78795218</v>
      </c>
      <c r="G176" s="6">
        <v>0</v>
      </c>
      <c r="H176" s="6">
        <v>59723717</v>
      </c>
      <c r="I176" s="6">
        <f t="shared" si="47"/>
        <v>59723717</v>
      </c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7"/>
      <c r="AG176" s="6"/>
      <c r="AH176" s="6"/>
      <c r="AI176" s="8"/>
      <c r="AJ176" s="6"/>
      <c r="AK176" s="6"/>
      <c r="AL176" s="8"/>
      <c r="AM176" s="6"/>
      <c r="AN176" s="6">
        <f t="shared" si="41"/>
        <v>78795218</v>
      </c>
      <c r="AO176" s="6">
        <f t="shared" si="41"/>
        <v>59723717</v>
      </c>
      <c r="AP176" s="6">
        <f t="shared" si="41"/>
        <v>138518935</v>
      </c>
    </row>
    <row r="177" spans="1:42" ht="15.75" customHeight="1" x14ac:dyDescent="0.2">
      <c r="A177" s="4" t="s">
        <v>191</v>
      </c>
      <c r="B177" s="4" t="s">
        <v>194</v>
      </c>
      <c r="C177" s="5">
        <v>900166491</v>
      </c>
      <c r="D177" s="6">
        <v>0</v>
      </c>
      <c r="E177" s="6">
        <v>0</v>
      </c>
      <c r="F177" s="6">
        <f t="shared" si="46"/>
        <v>0</v>
      </c>
      <c r="G177" s="6">
        <v>0</v>
      </c>
      <c r="H177" s="6">
        <v>0</v>
      </c>
      <c r="I177" s="6">
        <f t="shared" si="47"/>
        <v>0</v>
      </c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7"/>
      <c r="AG177" s="6"/>
      <c r="AH177" s="6"/>
      <c r="AI177" s="8"/>
      <c r="AJ177" s="6"/>
      <c r="AK177" s="6"/>
      <c r="AL177" s="8"/>
      <c r="AM177" s="6"/>
      <c r="AN177" s="6">
        <f t="shared" si="41"/>
        <v>0</v>
      </c>
      <c r="AO177" s="6">
        <f t="shared" si="41"/>
        <v>0</v>
      </c>
      <c r="AP177" s="6">
        <f t="shared" si="41"/>
        <v>0</v>
      </c>
    </row>
    <row r="178" spans="1:42" ht="15.75" customHeight="1" x14ac:dyDescent="0.2">
      <c r="A178" s="4" t="s">
        <v>191</v>
      </c>
      <c r="B178" s="9" t="s">
        <v>195</v>
      </c>
      <c r="C178" s="16" t="s">
        <v>196</v>
      </c>
      <c r="D178" s="6">
        <v>0</v>
      </c>
      <c r="E178" s="6">
        <v>0</v>
      </c>
      <c r="F178" s="6">
        <f t="shared" si="46"/>
        <v>0</v>
      </c>
      <c r="G178" s="6">
        <v>0</v>
      </c>
      <c r="H178" s="6">
        <v>0</v>
      </c>
      <c r="I178" s="6">
        <f t="shared" si="47"/>
        <v>0</v>
      </c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7"/>
      <c r="AG178" s="6"/>
      <c r="AH178" s="6"/>
      <c r="AI178" s="8"/>
      <c r="AJ178" s="6"/>
      <c r="AK178" s="6"/>
      <c r="AL178" s="8"/>
      <c r="AM178" s="6"/>
      <c r="AN178" s="6">
        <f t="shared" si="41"/>
        <v>0</v>
      </c>
      <c r="AO178" s="6">
        <f t="shared" si="41"/>
        <v>0</v>
      </c>
      <c r="AP178" s="6">
        <f t="shared" si="41"/>
        <v>0</v>
      </c>
    </row>
    <row r="179" spans="1:42" ht="15.75" customHeight="1" x14ac:dyDescent="0.2">
      <c r="A179" s="4" t="s">
        <v>191</v>
      </c>
      <c r="B179" s="4" t="s">
        <v>197</v>
      </c>
      <c r="C179" s="5">
        <v>901348277</v>
      </c>
      <c r="D179" s="6">
        <v>0</v>
      </c>
      <c r="E179" s="6">
        <v>0</v>
      </c>
      <c r="F179" s="6">
        <f t="shared" si="46"/>
        <v>0</v>
      </c>
      <c r="G179" s="6">
        <v>0</v>
      </c>
      <c r="H179" s="6">
        <v>0</v>
      </c>
      <c r="I179" s="6">
        <f t="shared" si="47"/>
        <v>0</v>
      </c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7"/>
      <c r="AG179" s="6"/>
      <c r="AH179" s="6"/>
      <c r="AI179" s="8"/>
      <c r="AJ179" s="6"/>
      <c r="AK179" s="6"/>
      <c r="AL179" s="8"/>
      <c r="AM179" s="6"/>
      <c r="AN179" s="6">
        <f t="shared" si="41"/>
        <v>0</v>
      </c>
      <c r="AO179" s="6">
        <f t="shared" si="41"/>
        <v>0</v>
      </c>
      <c r="AP179" s="6">
        <f t="shared" si="41"/>
        <v>0</v>
      </c>
    </row>
    <row r="180" spans="1:42" ht="15.75" customHeight="1" x14ac:dyDescent="0.2">
      <c r="A180" s="4" t="s">
        <v>191</v>
      </c>
      <c r="B180" s="4" t="s">
        <v>198</v>
      </c>
      <c r="C180" s="5">
        <v>30581466796</v>
      </c>
      <c r="D180" s="6">
        <v>0</v>
      </c>
      <c r="E180" s="6">
        <v>0</v>
      </c>
      <c r="F180" s="6">
        <f t="shared" si="46"/>
        <v>0</v>
      </c>
      <c r="G180" s="6">
        <v>0</v>
      </c>
      <c r="H180" s="6">
        <v>0</v>
      </c>
      <c r="I180" s="6">
        <f t="shared" si="47"/>
        <v>0</v>
      </c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7"/>
      <c r="AG180" s="6"/>
      <c r="AH180" s="6"/>
      <c r="AI180" s="8"/>
      <c r="AJ180" s="6"/>
      <c r="AK180" s="6"/>
      <c r="AL180" s="8"/>
      <c r="AM180" s="6"/>
      <c r="AN180" s="6">
        <f t="shared" si="41"/>
        <v>0</v>
      </c>
      <c r="AO180" s="6">
        <f t="shared" si="41"/>
        <v>0</v>
      </c>
      <c r="AP180" s="6">
        <f t="shared" si="41"/>
        <v>0</v>
      </c>
    </row>
    <row r="181" spans="1:42" ht="15.75" customHeight="1" x14ac:dyDescent="0.2">
      <c r="A181" s="12" t="s">
        <v>199</v>
      </c>
      <c r="B181" s="12"/>
      <c r="C181" s="13"/>
      <c r="D181" s="14">
        <f t="shared" ref="D181:AP181" si="48">SUM(D175:D180)</f>
        <v>78795218</v>
      </c>
      <c r="E181" s="14">
        <f t="shared" si="48"/>
        <v>0</v>
      </c>
      <c r="F181" s="14">
        <f t="shared" si="48"/>
        <v>78795218</v>
      </c>
      <c r="G181" s="14">
        <f t="shared" si="48"/>
        <v>0</v>
      </c>
      <c r="H181" s="14">
        <f t="shared" si="48"/>
        <v>59723717</v>
      </c>
      <c r="I181" s="14">
        <f t="shared" si="48"/>
        <v>59723717</v>
      </c>
      <c r="J181" s="14">
        <f t="shared" si="48"/>
        <v>0</v>
      </c>
      <c r="K181" s="14">
        <f t="shared" si="48"/>
        <v>0</v>
      </c>
      <c r="L181" s="14">
        <f t="shared" si="48"/>
        <v>0</v>
      </c>
      <c r="M181" s="14">
        <f t="shared" si="48"/>
        <v>0</v>
      </c>
      <c r="N181" s="14">
        <f t="shared" si="48"/>
        <v>0</v>
      </c>
      <c r="O181" s="14">
        <f t="shared" si="48"/>
        <v>0</v>
      </c>
      <c r="P181" s="14">
        <f t="shared" si="48"/>
        <v>0</v>
      </c>
      <c r="Q181" s="14">
        <f t="shared" si="48"/>
        <v>0</v>
      </c>
      <c r="R181" s="14">
        <f t="shared" si="48"/>
        <v>0</v>
      </c>
      <c r="S181" s="14">
        <f t="shared" si="48"/>
        <v>0</v>
      </c>
      <c r="T181" s="14">
        <f t="shared" si="48"/>
        <v>0</v>
      </c>
      <c r="U181" s="14">
        <f t="shared" si="48"/>
        <v>0</v>
      </c>
      <c r="V181" s="14">
        <f t="shared" si="48"/>
        <v>0</v>
      </c>
      <c r="W181" s="14">
        <f t="shared" si="48"/>
        <v>0</v>
      </c>
      <c r="X181" s="14">
        <f t="shared" si="48"/>
        <v>0</v>
      </c>
      <c r="Y181" s="14">
        <f t="shared" si="48"/>
        <v>0</v>
      </c>
      <c r="Z181" s="14">
        <f t="shared" si="48"/>
        <v>0</v>
      </c>
      <c r="AA181" s="14">
        <f t="shared" si="48"/>
        <v>0</v>
      </c>
      <c r="AB181" s="14">
        <f t="shared" si="48"/>
        <v>0</v>
      </c>
      <c r="AC181" s="14">
        <f t="shared" si="48"/>
        <v>0</v>
      </c>
      <c r="AD181" s="14">
        <f t="shared" si="48"/>
        <v>0</v>
      </c>
      <c r="AE181" s="14">
        <f t="shared" si="48"/>
        <v>0</v>
      </c>
      <c r="AF181" s="14">
        <f t="shared" si="48"/>
        <v>0</v>
      </c>
      <c r="AG181" s="14">
        <f t="shared" si="48"/>
        <v>0</v>
      </c>
      <c r="AH181" s="14">
        <f t="shared" si="48"/>
        <v>0</v>
      </c>
      <c r="AI181" s="14">
        <f t="shared" si="48"/>
        <v>0</v>
      </c>
      <c r="AJ181" s="14">
        <f t="shared" si="48"/>
        <v>0</v>
      </c>
      <c r="AK181" s="14">
        <f t="shared" si="48"/>
        <v>0</v>
      </c>
      <c r="AL181" s="14">
        <f t="shared" si="48"/>
        <v>0</v>
      </c>
      <c r="AM181" s="14">
        <f t="shared" si="48"/>
        <v>0</v>
      </c>
      <c r="AN181" s="14">
        <f t="shared" si="48"/>
        <v>78795218</v>
      </c>
      <c r="AO181" s="14">
        <f t="shared" si="48"/>
        <v>59723717</v>
      </c>
      <c r="AP181" s="14">
        <f t="shared" si="48"/>
        <v>138518935</v>
      </c>
    </row>
    <row r="182" spans="1:42" ht="15.75" customHeight="1" x14ac:dyDescent="0.2">
      <c r="A182" s="4" t="s">
        <v>200</v>
      </c>
      <c r="B182" s="4" t="s">
        <v>201</v>
      </c>
      <c r="C182" s="5">
        <v>860056070</v>
      </c>
      <c r="D182" s="6">
        <v>0</v>
      </c>
      <c r="E182" s="6">
        <v>0</v>
      </c>
      <c r="F182" s="6">
        <f t="shared" ref="F182:F208" si="49">SUM(D182:E182)</f>
        <v>0</v>
      </c>
      <c r="G182" s="6">
        <v>0</v>
      </c>
      <c r="H182" s="6">
        <v>0</v>
      </c>
      <c r="I182" s="6">
        <f t="shared" ref="I182:I208" si="50">SUM(G182:H182)</f>
        <v>0</v>
      </c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7"/>
      <c r="AG182" s="6"/>
      <c r="AH182" s="6"/>
      <c r="AI182" s="8"/>
      <c r="AJ182" s="6"/>
      <c r="AK182" s="6"/>
      <c r="AL182" s="8"/>
      <c r="AM182" s="6"/>
      <c r="AN182" s="6">
        <f t="shared" si="41"/>
        <v>0</v>
      </c>
      <c r="AO182" s="6">
        <f t="shared" si="41"/>
        <v>0</v>
      </c>
      <c r="AP182" s="6">
        <f t="shared" si="41"/>
        <v>0</v>
      </c>
    </row>
    <row r="183" spans="1:42" ht="15.75" customHeight="1" x14ac:dyDescent="0.2">
      <c r="A183" s="4" t="s">
        <v>200</v>
      </c>
      <c r="B183" s="4" t="s">
        <v>202</v>
      </c>
      <c r="C183" s="5">
        <v>860007386</v>
      </c>
      <c r="D183" s="6">
        <v>0</v>
      </c>
      <c r="E183" s="6">
        <v>0</v>
      </c>
      <c r="F183" s="6">
        <f t="shared" si="49"/>
        <v>0</v>
      </c>
      <c r="G183" s="6">
        <v>0</v>
      </c>
      <c r="H183" s="6">
        <v>0</v>
      </c>
      <c r="I183" s="6">
        <f t="shared" si="50"/>
        <v>0</v>
      </c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7"/>
      <c r="AG183" s="6"/>
      <c r="AH183" s="6"/>
      <c r="AI183" s="8"/>
      <c r="AJ183" s="6"/>
      <c r="AK183" s="6"/>
      <c r="AL183" s="8"/>
      <c r="AM183" s="6"/>
      <c r="AN183" s="6">
        <f t="shared" si="41"/>
        <v>0</v>
      </c>
      <c r="AO183" s="6">
        <f t="shared" si="41"/>
        <v>0</v>
      </c>
      <c r="AP183" s="6">
        <f t="shared" si="41"/>
        <v>0</v>
      </c>
    </row>
    <row r="184" spans="1:42" ht="15.75" customHeight="1" x14ac:dyDescent="0.2">
      <c r="A184" s="4" t="s">
        <v>200</v>
      </c>
      <c r="B184" s="4" t="s">
        <v>203</v>
      </c>
      <c r="C184" s="5">
        <v>860517647</v>
      </c>
      <c r="D184" s="6">
        <v>0</v>
      </c>
      <c r="E184" s="6">
        <v>0</v>
      </c>
      <c r="F184" s="6">
        <f t="shared" si="49"/>
        <v>0</v>
      </c>
      <c r="G184" s="6">
        <v>2269754</v>
      </c>
      <c r="H184" s="6">
        <v>0</v>
      </c>
      <c r="I184" s="6">
        <f t="shared" si="50"/>
        <v>2269754</v>
      </c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7"/>
      <c r="AG184" s="6"/>
      <c r="AH184" s="6"/>
      <c r="AI184" s="8"/>
      <c r="AJ184" s="6"/>
      <c r="AK184" s="6"/>
      <c r="AL184" s="8"/>
      <c r="AM184" s="6"/>
      <c r="AN184" s="6">
        <f t="shared" si="41"/>
        <v>2269754</v>
      </c>
      <c r="AO184" s="6">
        <f t="shared" si="41"/>
        <v>0</v>
      </c>
      <c r="AP184" s="6">
        <f t="shared" si="41"/>
        <v>2269754</v>
      </c>
    </row>
    <row r="185" spans="1:42" ht="15.75" customHeight="1" x14ac:dyDescent="0.2">
      <c r="A185" s="4" t="s">
        <v>200</v>
      </c>
      <c r="B185" s="4" t="s">
        <v>204</v>
      </c>
      <c r="C185" s="5">
        <v>860007759</v>
      </c>
      <c r="D185" s="6">
        <v>0</v>
      </c>
      <c r="E185" s="6">
        <v>0</v>
      </c>
      <c r="F185" s="6">
        <f t="shared" si="49"/>
        <v>0</v>
      </c>
      <c r="G185" s="6">
        <v>0</v>
      </c>
      <c r="H185" s="6">
        <v>0</v>
      </c>
      <c r="I185" s="6">
        <f t="shared" si="50"/>
        <v>0</v>
      </c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7"/>
      <c r="AG185" s="6"/>
      <c r="AH185" s="6"/>
      <c r="AI185" s="8"/>
      <c r="AJ185" s="6"/>
      <c r="AK185" s="6"/>
      <c r="AL185" s="8"/>
      <c r="AM185" s="6"/>
      <c r="AN185" s="6">
        <f t="shared" si="41"/>
        <v>0</v>
      </c>
      <c r="AO185" s="6">
        <f t="shared" si="41"/>
        <v>0</v>
      </c>
      <c r="AP185" s="6">
        <f t="shared" si="41"/>
        <v>0</v>
      </c>
    </row>
    <row r="186" spans="1:42" ht="15.75" customHeight="1" x14ac:dyDescent="0.2">
      <c r="A186" s="4" t="s">
        <v>200</v>
      </c>
      <c r="B186" s="4" t="s">
        <v>205</v>
      </c>
      <c r="C186" s="5">
        <v>860013720</v>
      </c>
      <c r="D186" s="6">
        <v>0</v>
      </c>
      <c r="E186" s="6">
        <v>0</v>
      </c>
      <c r="F186" s="6">
        <f t="shared" si="49"/>
        <v>0</v>
      </c>
      <c r="G186" s="6">
        <v>0</v>
      </c>
      <c r="H186" s="6">
        <v>0</v>
      </c>
      <c r="I186" s="6">
        <f t="shared" si="50"/>
        <v>0</v>
      </c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7"/>
      <c r="AG186" s="6"/>
      <c r="AH186" s="6"/>
      <c r="AI186" s="8"/>
      <c r="AJ186" s="6"/>
      <c r="AK186" s="6"/>
      <c r="AL186" s="8"/>
      <c r="AM186" s="6"/>
      <c r="AN186" s="6">
        <f t="shared" si="41"/>
        <v>0</v>
      </c>
      <c r="AO186" s="6">
        <f t="shared" si="41"/>
        <v>0</v>
      </c>
      <c r="AP186" s="6">
        <f t="shared" si="41"/>
        <v>0</v>
      </c>
    </row>
    <row r="187" spans="1:42" ht="15.75" customHeight="1" x14ac:dyDescent="0.2">
      <c r="A187" s="4" t="s">
        <v>200</v>
      </c>
      <c r="B187" s="9" t="s">
        <v>206</v>
      </c>
      <c r="C187" s="16">
        <v>800167160</v>
      </c>
      <c r="D187" s="6">
        <v>0</v>
      </c>
      <c r="E187" s="6">
        <v>0</v>
      </c>
      <c r="F187" s="6">
        <f t="shared" si="49"/>
        <v>0</v>
      </c>
      <c r="G187" s="6">
        <v>0</v>
      </c>
      <c r="H187" s="6">
        <v>0</v>
      </c>
      <c r="I187" s="6">
        <f t="shared" si="50"/>
        <v>0</v>
      </c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7"/>
      <c r="AG187" s="6"/>
      <c r="AH187" s="6"/>
      <c r="AI187" s="8"/>
      <c r="AJ187" s="6"/>
      <c r="AK187" s="6"/>
      <c r="AL187" s="8"/>
      <c r="AM187" s="6"/>
      <c r="AN187" s="6">
        <f t="shared" si="41"/>
        <v>0</v>
      </c>
      <c r="AO187" s="6">
        <f t="shared" si="41"/>
        <v>0</v>
      </c>
      <c r="AP187" s="6">
        <f t="shared" si="41"/>
        <v>0</v>
      </c>
    </row>
    <row r="188" spans="1:42" ht="15.75" customHeight="1" x14ac:dyDescent="0.2">
      <c r="A188" s="4" t="s">
        <v>200</v>
      </c>
      <c r="B188" s="4" t="s">
        <v>207</v>
      </c>
      <c r="C188" s="5">
        <v>830007606</v>
      </c>
      <c r="D188" s="6">
        <v>0</v>
      </c>
      <c r="E188" s="6">
        <v>0</v>
      </c>
      <c r="F188" s="6">
        <f t="shared" si="49"/>
        <v>0</v>
      </c>
      <c r="G188" s="6">
        <v>5035667</v>
      </c>
      <c r="H188" s="6">
        <v>0</v>
      </c>
      <c r="I188" s="6">
        <f t="shared" si="50"/>
        <v>5035667</v>
      </c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7"/>
      <c r="AG188" s="6"/>
      <c r="AH188" s="6"/>
      <c r="AI188" s="8"/>
      <c r="AJ188" s="6"/>
      <c r="AK188" s="6"/>
      <c r="AL188" s="8"/>
      <c r="AM188" s="6"/>
      <c r="AN188" s="6">
        <f t="shared" si="41"/>
        <v>5035667</v>
      </c>
      <c r="AO188" s="6">
        <f t="shared" si="41"/>
        <v>0</v>
      </c>
      <c r="AP188" s="6">
        <f t="shared" si="41"/>
        <v>5035667</v>
      </c>
    </row>
    <row r="189" spans="1:42" ht="15.75" customHeight="1" x14ac:dyDescent="0.2">
      <c r="A189" s="4" t="s">
        <v>200</v>
      </c>
      <c r="B189" s="4" t="s">
        <v>208</v>
      </c>
      <c r="C189" s="5">
        <v>860503634</v>
      </c>
      <c r="D189" s="6">
        <v>0</v>
      </c>
      <c r="E189" s="6">
        <v>0</v>
      </c>
      <c r="F189" s="6">
        <f t="shared" si="49"/>
        <v>0</v>
      </c>
      <c r="G189" s="6">
        <v>0</v>
      </c>
      <c r="H189" s="6">
        <v>0</v>
      </c>
      <c r="I189" s="6">
        <f t="shared" si="50"/>
        <v>0</v>
      </c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7"/>
      <c r="AG189" s="6"/>
      <c r="AH189" s="6"/>
      <c r="AI189" s="8"/>
      <c r="AJ189" s="6"/>
      <c r="AK189" s="6"/>
      <c r="AL189" s="8"/>
      <c r="AM189" s="6"/>
      <c r="AN189" s="6">
        <f t="shared" si="41"/>
        <v>0</v>
      </c>
      <c r="AO189" s="6">
        <f t="shared" si="41"/>
        <v>0</v>
      </c>
      <c r="AP189" s="6">
        <f t="shared" si="41"/>
        <v>0</v>
      </c>
    </row>
    <row r="190" spans="1:42" ht="15.75" customHeight="1" x14ac:dyDescent="0.2">
      <c r="A190" s="4" t="s">
        <v>200</v>
      </c>
      <c r="B190" s="4" t="s">
        <v>209</v>
      </c>
      <c r="C190" s="5">
        <v>860403721</v>
      </c>
      <c r="D190" s="6">
        <v>0</v>
      </c>
      <c r="E190" s="6">
        <v>0</v>
      </c>
      <c r="F190" s="6">
        <f t="shared" si="49"/>
        <v>0</v>
      </c>
      <c r="G190" s="6">
        <v>0</v>
      </c>
      <c r="H190" s="6">
        <v>0</v>
      </c>
      <c r="I190" s="6">
        <f t="shared" si="50"/>
        <v>0</v>
      </c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7"/>
      <c r="AG190" s="6"/>
      <c r="AH190" s="6"/>
      <c r="AI190" s="8"/>
      <c r="AJ190" s="6"/>
      <c r="AK190" s="6"/>
      <c r="AL190" s="8"/>
      <c r="AM190" s="6"/>
      <c r="AN190" s="6">
        <f t="shared" si="41"/>
        <v>0</v>
      </c>
      <c r="AO190" s="6">
        <f t="shared" si="41"/>
        <v>0</v>
      </c>
      <c r="AP190" s="6">
        <f t="shared" si="41"/>
        <v>0</v>
      </c>
    </row>
    <row r="191" spans="1:42" ht="15.75" customHeight="1" x14ac:dyDescent="0.2">
      <c r="A191" s="4" t="s">
        <v>200</v>
      </c>
      <c r="B191" s="4" t="s">
        <v>210</v>
      </c>
      <c r="C191" s="5"/>
      <c r="D191" s="6">
        <v>0</v>
      </c>
      <c r="E191" s="6">
        <v>0</v>
      </c>
      <c r="F191" s="6">
        <f t="shared" si="49"/>
        <v>0</v>
      </c>
      <c r="G191" s="6">
        <v>0</v>
      </c>
      <c r="H191" s="6">
        <v>0</v>
      </c>
      <c r="I191" s="6">
        <f t="shared" si="50"/>
        <v>0</v>
      </c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7"/>
      <c r="AG191" s="6"/>
      <c r="AH191" s="6"/>
      <c r="AI191" s="8"/>
      <c r="AJ191" s="6"/>
      <c r="AK191" s="6"/>
      <c r="AL191" s="8"/>
      <c r="AM191" s="6"/>
      <c r="AN191" s="6">
        <f t="shared" si="41"/>
        <v>0</v>
      </c>
      <c r="AO191" s="6">
        <f t="shared" si="41"/>
        <v>0</v>
      </c>
      <c r="AP191" s="6">
        <f t="shared" si="41"/>
        <v>0</v>
      </c>
    </row>
    <row r="192" spans="1:42" ht="15.75" customHeight="1" x14ac:dyDescent="0.2">
      <c r="A192" s="4" t="s">
        <v>200</v>
      </c>
      <c r="B192" s="4" t="s">
        <v>211</v>
      </c>
      <c r="C192" s="5">
        <v>830113458</v>
      </c>
      <c r="D192" s="6">
        <v>0</v>
      </c>
      <c r="E192" s="6">
        <v>0</v>
      </c>
      <c r="F192" s="6">
        <f t="shared" si="49"/>
        <v>0</v>
      </c>
      <c r="G192" s="6">
        <v>0</v>
      </c>
      <c r="H192" s="6">
        <v>2981410</v>
      </c>
      <c r="I192" s="6">
        <f t="shared" si="50"/>
        <v>2981410</v>
      </c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7"/>
      <c r="AG192" s="6"/>
      <c r="AH192" s="6"/>
      <c r="AI192" s="8"/>
      <c r="AJ192" s="6"/>
      <c r="AK192" s="6"/>
      <c r="AL192" s="8"/>
      <c r="AM192" s="6"/>
      <c r="AN192" s="6">
        <f t="shared" si="41"/>
        <v>0</v>
      </c>
      <c r="AO192" s="6">
        <f t="shared" si="41"/>
        <v>2981410</v>
      </c>
      <c r="AP192" s="6">
        <f t="shared" si="41"/>
        <v>2981410</v>
      </c>
    </row>
    <row r="193" spans="1:42" ht="15.75" customHeight="1" x14ac:dyDescent="0.2">
      <c r="A193" s="4" t="s">
        <v>200</v>
      </c>
      <c r="B193" s="4" t="s">
        <v>212</v>
      </c>
      <c r="C193" s="5">
        <v>860033418</v>
      </c>
      <c r="D193" s="6">
        <v>0</v>
      </c>
      <c r="E193" s="6">
        <v>0</v>
      </c>
      <c r="F193" s="6">
        <f t="shared" si="49"/>
        <v>0</v>
      </c>
      <c r="G193" s="6">
        <v>0</v>
      </c>
      <c r="H193" s="6">
        <v>0</v>
      </c>
      <c r="I193" s="6">
        <f t="shared" si="50"/>
        <v>0</v>
      </c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7"/>
      <c r="AG193" s="6"/>
      <c r="AH193" s="6"/>
      <c r="AI193" s="8"/>
      <c r="AJ193" s="6"/>
      <c r="AK193" s="6"/>
      <c r="AL193" s="8"/>
      <c r="AM193" s="6"/>
      <c r="AN193" s="6">
        <f t="shared" si="41"/>
        <v>0</v>
      </c>
      <c r="AO193" s="6">
        <f t="shared" si="41"/>
        <v>0</v>
      </c>
      <c r="AP193" s="6">
        <f t="shared" si="41"/>
        <v>0</v>
      </c>
    </row>
    <row r="194" spans="1:42" ht="15.75" customHeight="1" x14ac:dyDescent="0.2">
      <c r="A194" s="4" t="s">
        <v>200</v>
      </c>
      <c r="B194" s="4" t="s">
        <v>213</v>
      </c>
      <c r="C194" s="5">
        <v>860051853</v>
      </c>
      <c r="D194" s="6">
        <v>0</v>
      </c>
      <c r="E194" s="6">
        <v>0</v>
      </c>
      <c r="F194" s="6">
        <f t="shared" si="49"/>
        <v>0</v>
      </c>
      <c r="G194" s="6">
        <v>0</v>
      </c>
      <c r="H194" s="6">
        <v>0</v>
      </c>
      <c r="I194" s="6">
        <f t="shared" si="50"/>
        <v>0</v>
      </c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7"/>
      <c r="AG194" s="6"/>
      <c r="AH194" s="6"/>
      <c r="AI194" s="8"/>
      <c r="AJ194" s="6"/>
      <c r="AK194" s="6"/>
      <c r="AL194" s="8"/>
      <c r="AM194" s="6"/>
      <c r="AN194" s="6">
        <f t="shared" si="41"/>
        <v>0</v>
      </c>
      <c r="AO194" s="6">
        <f t="shared" si="41"/>
        <v>0</v>
      </c>
      <c r="AP194" s="6">
        <f t="shared" si="41"/>
        <v>0</v>
      </c>
    </row>
    <row r="195" spans="1:42" ht="15.75" customHeight="1" x14ac:dyDescent="0.2">
      <c r="A195" s="4" t="s">
        <v>200</v>
      </c>
      <c r="B195" s="4" t="s">
        <v>214</v>
      </c>
      <c r="C195" s="5">
        <v>860517302</v>
      </c>
      <c r="D195" s="6">
        <v>0</v>
      </c>
      <c r="E195" s="6">
        <v>0</v>
      </c>
      <c r="F195" s="6">
        <f t="shared" si="49"/>
        <v>0</v>
      </c>
      <c r="G195" s="6">
        <v>0</v>
      </c>
      <c r="H195" s="6">
        <v>0</v>
      </c>
      <c r="I195" s="6">
        <f t="shared" si="50"/>
        <v>0</v>
      </c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7"/>
      <c r="AG195" s="6"/>
      <c r="AH195" s="6"/>
      <c r="AI195" s="8"/>
      <c r="AJ195" s="6"/>
      <c r="AK195" s="6"/>
      <c r="AL195" s="8"/>
      <c r="AM195" s="6"/>
      <c r="AN195" s="6">
        <f t="shared" si="41"/>
        <v>0</v>
      </c>
      <c r="AO195" s="6">
        <f t="shared" si="41"/>
        <v>0</v>
      </c>
      <c r="AP195" s="6">
        <f t="shared" si="41"/>
        <v>0</v>
      </c>
    </row>
    <row r="196" spans="1:42" ht="15.75" customHeight="1" x14ac:dyDescent="0.2">
      <c r="A196" s="4" t="s">
        <v>200</v>
      </c>
      <c r="B196" s="4" t="s">
        <v>215</v>
      </c>
      <c r="C196" s="5">
        <v>860075558</v>
      </c>
      <c r="D196" s="6">
        <v>0</v>
      </c>
      <c r="E196" s="6">
        <v>0</v>
      </c>
      <c r="F196" s="6">
        <f t="shared" si="49"/>
        <v>0</v>
      </c>
      <c r="G196" s="6">
        <v>0</v>
      </c>
      <c r="H196" s="6">
        <v>0</v>
      </c>
      <c r="I196" s="6">
        <f t="shared" si="50"/>
        <v>0</v>
      </c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7"/>
      <c r="AG196" s="6"/>
      <c r="AH196" s="6"/>
      <c r="AI196" s="8"/>
      <c r="AJ196" s="6"/>
      <c r="AK196" s="6"/>
      <c r="AL196" s="8"/>
      <c r="AM196" s="6"/>
      <c r="AN196" s="6">
        <f t="shared" si="41"/>
        <v>0</v>
      </c>
      <c r="AO196" s="6">
        <f t="shared" si="41"/>
        <v>0</v>
      </c>
      <c r="AP196" s="6">
        <f t="shared" si="41"/>
        <v>0</v>
      </c>
    </row>
    <row r="197" spans="1:42" ht="15.75" customHeight="1" x14ac:dyDescent="0.2">
      <c r="A197" s="4" t="s">
        <v>200</v>
      </c>
      <c r="B197" s="4" t="s">
        <v>216</v>
      </c>
      <c r="C197" s="5">
        <v>830015970</v>
      </c>
      <c r="D197" s="6">
        <v>0</v>
      </c>
      <c r="E197" s="6">
        <v>0</v>
      </c>
      <c r="F197" s="6">
        <f t="shared" si="49"/>
        <v>0</v>
      </c>
      <c r="G197" s="6">
        <v>0</v>
      </c>
      <c r="H197" s="6">
        <v>0</v>
      </c>
      <c r="I197" s="6">
        <f t="shared" si="50"/>
        <v>0</v>
      </c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7"/>
      <c r="AG197" s="6"/>
      <c r="AH197" s="6"/>
      <c r="AI197" s="8"/>
      <c r="AJ197" s="6"/>
      <c r="AK197" s="6"/>
      <c r="AL197" s="8"/>
      <c r="AM197" s="6"/>
      <c r="AN197" s="6">
        <f t="shared" si="41"/>
        <v>0</v>
      </c>
      <c r="AO197" s="6">
        <f t="shared" si="41"/>
        <v>0</v>
      </c>
      <c r="AP197" s="6">
        <f t="shared" si="41"/>
        <v>0</v>
      </c>
    </row>
    <row r="198" spans="1:42" ht="15.75" customHeight="1" x14ac:dyDescent="0.2">
      <c r="A198" s="4" t="s">
        <v>200</v>
      </c>
      <c r="B198" s="4" t="s">
        <v>217</v>
      </c>
      <c r="C198" s="5">
        <v>860066789</v>
      </c>
      <c r="D198" s="6">
        <v>0</v>
      </c>
      <c r="E198" s="6">
        <v>3000000</v>
      </c>
      <c r="F198" s="6">
        <f t="shared" si="49"/>
        <v>3000000</v>
      </c>
      <c r="G198" s="6">
        <v>614097135</v>
      </c>
      <c r="H198" s="6">
        <v>0</v>
      </c>
      <c r="I198" s="6">
        <f t="shared" si="50"/>
        <v>614097135</v>
      </c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7"/>
      <c r="AG198" s="6"/>
      <c r="AH198" s="6"/>
      <c r="AI198" s="8"/>
      <c r="AJ198" s="6"/>
      <c r="AK198" s="6"/>
      <c r="AL198" s="8"/>
      <c r="AM198" s="6"/>
      <c r="AN198" s="6">
        <f t="shared" si="41"/>
        <v>614097135</v>
      </c>
      <c r="AO198" s="6">
        <f t="shared" si="41"/>
        <v>3000000</v>
      </c>
      <c r="AP198" s="6">
        <f t="shared" si="41"/>
        <v>617097135</v>
      </c>
    </row>
    <row r="199" spans="1:42" ht="15.75" customHeight="1" x14ac:dyDescent="0.2">
      <c r="A199" s="4" t="s">
        <v>200</v>
      </c>
      <c r="B199" s="4" t="s">
        <v>218</v>
      </c>
      <c r="C199" s="5">
        <v>800216673</v>
      </c>
      <c r="D199" s="6">
        <v>0</v>
      </c>
      <c r="E199" s="6">
        <v>0</v>
      </c>
      <c r="F199" s="6">
        <f t="shared" si="49"/>
        <v>0</v>
      </c>
      <c r="G199" s="6">
        <v>12640476</v>
      </c>
      <c r="H199" s="6">
        <v>0</v>
      </c>
      <c r="I199" s="6">
        <f t="shared" si="50"/>
        <v>12640476</v>
      </c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7"/>
      <c r="AG199" s="6"/>
      <c r="AH199" s="6"/>
      <c r="AI199" s="8"/>
      <c r="AJ199" s="6"/>
      <c r="AK199" s="6"/>
      <c r="AL199" s="8"/>
      <c r="AM199" s="6"/>
      <c r="AN199" s="6">
        <f t="shared" si="41"/>
        <v>12640476</v>
      </c>
      <c r="AO199" s="6">
        <f t="shared" si="41"/>
        <v>0</v>
      </c>
      <c r="AP199" s="6">
        <f t="shared" si="41"/>
        <v>12640476</v>
      </c>
    </row>
    <row r="200" spans="1:42" ht="15.75" customHeight="1" x14ac:dyDescent="0.2">
      <c r="A200" s="4" t="s">
        <v>200</v>
      </c>
      <c r="B200" s="4" t="s">
        <v>219</v>
      </c>
      <c r="C200" s="5">
        <v>860013798</v>
      </c>
      <c r="D200" s="6">
        <v>0</v>
      </c>
      <c r="E200" s="6">
        <v>0</v>
      </c>
      <c r="F200" s="6">
        <f t="shared" si="49"/>
        <v>0</v>
      </c>
      <c r="G200" s="6">
        <v>0</v>
      </c>
      <c r="H200" s="6">
        <v>0</v>
      </c>
      <c r="I200" s="6">
        <f t="shared" si="50"/>
        <v>0</v>
      </c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7"/>
      <c r="AG200" s="6"/>
      <c r="AH200" s="6"/>
      <c r="AI200" s="8"/>
      <c r="AJ200" s="6"/>
      <c r="AK200" s="6"/>
      <c r="AL200" s="8"/>
      <c r="AM200" s="6"/>
      <c r="AN200" s="6">
        <f t="shared" si="41"/>
        <v>0</v>
      </c>
      <c r="AO200" s="6">
        <f t="shared" si="41"/>
        <v>0</v>
      </c>
      <c r="AP200" s="6">
        <f t="shared" si="41"/>
        <v>0</v>
      </c>
    </row>
    <row r="201" spans="1:42" ht="15.75" customHeight="1" x14ac:dyDescent="0.2">
      <c r="A201" s="4" t="s">
        <v>200</v>
      </c>
      <c r="B201" s="4" t="s">
        <v>220</v>
      </c>
      <c r="C201" s="5">
        <v>900262398</v>
      </c>
      <c r="D201" s="6">
        <v>0</v>
      </c>
      <c r="E201" s="6">
        <v>2301563</v>
      </c>
      <c r="F201" s="6">
        <f t="shared" si="49"/>
        <v>2301563</v>
      </c>
      <c r="G201" s="6">
        <v>0</v>
      </c>
      <c r="H201" s="6">
        <v>0</v>
      </c>
      <c r="I201" s="6">
        <f t="shared" si="50"/>
        <v>0</v>
      </c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7"/>
      <c r="AG201" s="6"/>
      <c r="AH201" s="6"/>
      <c r="AI201" s="8"/>
      <c r="AJ201" s="6"/>
      <c r="AK201" s="6"/>
      <c r="AL201" s="8"/>
      <c r="AM201" s="6"/>
      <c r="AN201" s="6">
        <f t="shared" si="41"/>
        <v>0</v>
      </c>
      <c r="AO201" s="6">
        <f t="shared" si="41"/>
        <v>2301563</v>
      </c>
      <c r="AP201" s="6">
        <f t="shared" si="41"/>
        <v>2301563</v>
      </c>
    </row>
    <row r="202" spans="1:42" ht="15.75" customHeight="1" x14ac:dyDescent="0.2">
      <c r="A202" s="4" t="s">
        <v>200</v>
      </c>
      <c r="B202" s="4" t="s">
        <v>221</v>
      </c>
      <c r="C202" s="5">
        <v>901508361</v>
      </c>
      <c r="D202" s="6">
        <v>0</v>
      </c>
      <c r="E202" s="6">
        <v>0</v>
      </c>
      <c r="F202" s="6">
        <f t="shared" si="49"/>
        <v>0</v>
      </c>
      <c r="G202" s="6">
        <v>0</v>
      </c>
      <c r="H202" s="6">
        <v>0</v>
      </c>
      <c r="I202" s="6">
        <f t="shared" si="50"/>
        <v>0</v>
      </c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7"/>
      <c r="AG202" s="6"/>
      <c r="AH202" s="6"/>
      <c r="AI202" s="8"/>
      <c r="AJ202" s="6"/>
      <c r="AK202" s="6"/>
      <c r="AL202" s="8"/>
      <c r="AM202" s="6"/>
      <c r="AN202" s="6">
        <f t="shared" si="41"/>
        <v>0</v>
      </c>
      <c r="AO202" s="6">
        <f t="shared" si="41"/>
        <v>0</v>
      </c>
      <c r="AP202" s="6">
        <f t="shared" si="41"/>
        <v>0</v>
      </c>
    </row>
    <row r="203" spans="1:42" ht="15.75" customHeight="1" x14ac:dyDescent="0.2">
      <c r="A203" s="4" t="s">
        <v>200</v>
      </c>
      <c r="B203" s="4" t="s">
        <v>222</v>
      </c>
      <c r="C203" s="5">
        <v>901181117</v>
      </c>
      <c r="D203" s="6">
        <v>0</v>
      </c>
      <c r="E203" s="6">
        <v>0</v>
      </c>
      <c r="F203" s="6">
        <f t="shared" si="49"/>
        <v>0</v>
      </c>
      <c r="G203" s="6">
        <v>0</v>
      </c>
      <c r="H203" s="6">
        <v>0</v>
      </c>
      <c r="I203" s="6">
        <f t="shared" si="50"/>
        <v>0</v>
      </c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7"/>
      <c r="AG203" s="6"/>
      <c r="AH203" s="6"/>
      <c r="AI203" s="8"/>
      <c r="AJ203" s="6"/>
      <c r="AK203" s="6"/>
      <c r="AL203" s="8"/>
      <c r="AM203" s="6"/>
      <c r="AN203" s="6">
        <f t="shared" si="41"/>
        <v>0</v>
      </c>
      <c r="AO203" s="6">
        <f t="shared" si="41"/>
        <v>0</v>
      </c>
      <c r="AP203" s="6">
        <f t="shared" si="41"/>
        <v>0</v>
      </c>
    </row>
    <row r="204" spans="1:42" ht="15.75" customHeight="1" x14ac:dyDescent="0.2">
      <c r="A204" s="4" t="s">
        <v>200</v>
      </c>
      <c r="B204" s="4" t="s">
        <v>223</v>
      </c>
      <c r="C204" s="5">
        <v>901069919</v>
      </c>
      <c r="D204" s="6">
        <v>0</v>
      </c>
      <c r="E204" s="6">
        <v>0</v>
      </c>
      <c r="F204" s="6">
        <f t="shared" si="49"/>
        <v>0</v>
      </c>
      <c r="G204" s="6">
        <v>0</v>
      </c>
      <c r="H204" s="6">
        <v>0</v>
      </c>
      <c r="I204" s="6">
        <f t="shared" si="50"/>
        <v>0</v>
      </c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7"/>
      <c r="AG204" s="6"/>
      <c r="AH204" s="6"/>
      <c r="AI204" s="8"/>
      <c r="AJ204" s="6"/>
      <c r="AK204" s="6"/>
      <c r="AL204" s="8"/>
      <c r="AM204" s="6"/>
      <c r="AN204" s="6">
        <f t="shared" si="41"/>
        <v>0</v>
      </c>
      <c r="AO204" s="6">
        <f t="shared" si="41"/>
        <v>0</v>
      </c>
      <c r="AP204" s="6">
        <f t="shared" si="41"/>
        <v>0</v>
      </c>
    </row>
    <row r="205" spans="1:42" ht="15.75" customHeight="1" x14ac:dyDescent="0.2">
      <c r="A205" s="4" t="s">
        <v>200</v>
      </c>
      <c r="B205" s="4" t="s">
        <v>224</v>
      </c>
      <c r="C205" s="5">
        <v>860503837</v>
      </c>
      <c r="D205" s="6">
        <v>0</v>
      </c>
      <c r="E205" s="6">
        <v>556325</v>
      </c>
      <c r="F205" s="6">
        <f t="shared" si="49"/>
        <v>556325</v>
      </c>
      <c r="G205" s="6">
        <v>0</v>
      </c>
      <c r="H205" s="6">
        <v>0</v>
      </c>
      <c r="I205" s="6">
        <f t="shared" si="50"/>
        <v>0</v>
      </c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7"/>
      <c r="AG205" s="6"/>
      <c r="AH205" s="6"/>
      <c r="AI205" s="8"/>
      <c r="AJ205" s="6"/>
      <c r="AK205" s="6"/>
      <c r="AL205" s="8"/>
      <c r="AM205" s="6"/>
      <c r="AN205" s="6">
        <f t="shared" si="41"/>
        <v>0</v>
      </c>
      <c r="AO205" s="6">
        <f t="shared" si="41"/>
        <v>556325</v>
      </c>
      <c r="AP205" s="6">
        <f t="shared" si="41"/>
        <v>556325</v>
      </c>
    </row>
    <row r="206" spans="1:42" ht="15.75" customHeight="1" x14ac:dyDescent="0.2">
      <c r="A206" s="4" t="s">
        <v>200</v>
      </c>
      <c r="B206" s="4" t="s">
        <v>225</v>
      </c>
      <c r="C206" s="5">
        <v>832008253</v>
      </c>
      <c r="D206" s="6">
        <v>0</v>
      </c>
      <c r="E206" s="6">
        <v>0</v>
      </c>
      <c r="F206" s="6">
        <f t="shared" si="49"/>
        <v>0</v>
      </c>
      <c r="G206" s="6">
        <v>0</v>
      </c>
      <c r="H206" s="6">
        <v>0</v>
      </c>
      <c r="I206" s="6">
        <f t="shared" si="50"/>
        <v>0</v>
      </c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7"/>
      <c r="AG206" s="6"/>
      <c r="AH206" s="6"/>
      <c r="AI206" s="8"/>
      <c r="AJ206" s="6"/>
      <c r="AK206" s="6"/>
      <c r="AL206" s="8"/>
      <c r="AM206" s="6"/>
      <c r="AN206" s="6">
        <f t="shared" si="41"/>
        <v>0</v>
      </c>
      <c r="AO206" s="6">
        <f t="shared" si="41"/>
        <v>0</v>
      </c>
      <c r="AP206" s="6">
        <f t="shared" si="41"/>
        <v>0</v>
      </c>
    </row>
    <row r="207" spans="1:42" ht="15.75" customHeight="1" x14ac:dyDescent="0.2">
      <c r="A207" s="4" t="s">
        <v>200</v>
      </c>
      <c r="B207" s="9" t="s">
        <v>226</v>
      </c>
      <c r="C207" s="16" t="s">
        <v>227</v>
      </c>
      <c r="D207" s="6">
        <v>0</v>
      </c>
      <c r="E207" s="6">
        <v>0</v>
      </c>
      <c r="F207" s="6">
        <f t="shared" si="49"/>
        <v>0</v>
      </c>
      <c r="G207" s="6">
        <v>0</v>
      </c>
      <c r="H207" s="6">
        <v>0</v>
      </c>
      <c r="I207" s="6">
        <f t="shared" si="50"/>
        <v>0</v>
      </c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7"/>
      <c r="AG207" s="6"/>
      <c r="AH207" s="6"/>
      <c r="AI207" s="8"/>
      <c r="AJ207" s="6"/>
      <c r="AK207" s="6"/>
      <c r="AL207" s="8"/>
      <c r="AM207" s="6"/>
      <c r="AN207" s="6">
        <f t="shared" si="41"/>
        <v>0</v>
      </c>
      <c r="AO207" s="6">
        <f t="shared" si="41"/>
        <v>0</v>
      </c>
      <c r="AP207" s="6">
        <f t="shared" si="41"/>
        <v>0</v>
      </c>
    </row>
    <row r="208" spans="1:42" ht="15.75" customHeight="1" x14ac:dyDescent="0.2">
      <c r="A208" s="4" t="s">
        <v>200</v>
      </c>
      <c r="B208" s="4" t="s">
        <v>228</v>
      </c>
      <c r="C208" s="5">
        <v>901151199</v>
      </c>
      <c r="D208" s="6">
        <v>0</v>
      </c>
      <c r="E208" s="6">
        <v>0</v>
      </c>
      <c r="F208" s="6">
        <f t="shared" si="49"/>
        <v>0</v>
      </c>
      <c r="G208" s="6">
        <v>0</v>
      </c>
      <c r="H208" s="6">
        <v>0</v>
      </c>
      <c r="I208" s="6">
        <f t="shared" si="50"/>
        <v>0</v>
      </c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7"/>
      <c r="AG208" s="6"/>
      <c r="AH208" s="6"/>
      <c r="AI208" s="8"/>
      <c r="AJ208" s="6"/>
      <c r="AK208" s="6"/>
      <c r="AL208" s="8"/>
      <c r="AM208" s="6"/>
      <c r="AN208" s="6">
        <f t="shared" si="41"/>
        <v>0</v>
      </c>
      <c r="AO208" s="6">
        <f t="shared" si="41"/>
        <v>0</v>
      </c>
      <c r="AP208" s="6">
        <f t="shared" si="41"/>
        <v>0</v>
      </c>
    </row>
    <row r="209" spans="1:42" ht="15.75" customHeight="1" x14ac:dyDescent="0.2">
      <c r="A209" s="12" t="s">
        <v>229</v>
      </c>
      <c r="B209" s="12"/>
      <c r="C209" s="13"/>
      <c r="D209" s="14">
        <f>SUM(D182:D208)</f>
        <v>0</v>
      </c>
      <c r="E209" s="14">
        <f t="shared" ref="E209:AP209" si="51">SUM(E182:E208)</f>
        <v>5857888</v>
      </c>
      <c r="F209" s="14">
        <f t="shared" si="51"/>
        <v>5857888</v>
      </c>
      <c r="G209" s="14">
        <f t="shared" si="51"/>
        <v>634043032</v>
      </c>
      <c r="H209" s="14">
        <f t="shared" si="51"/>
        <v>2981410</v>
      </c>
      <c r="I209" s="14">
        <f t="shared" si="51"/>
        <v>637024442</v>
      </c>
      <c r="J209" s="14">
        <f t="shared" si="51"/>
        <v>0</v>
      </c>
      <c r="K209" s="14">
        <f t="shared" si="51"/>
        <v>0</v>
      </c>
      <c r="L209" s="14">
        <f t="shared" si="51"/>
        <v>0</v>
      </c>
      <c r="M209" s="14">
        <f t="shared" si="51"/>
        <v>0</v>
      </c>
      <c r="N209" s="14">
        <f t="shared" si="51"/>
        <v>0</v>
      </c>
      <c r="O209" s="14">
        <f t="shared" si="51"/>
        <v>0</v>
      </c>
      <c r="P209" s="14">
        <f t="shared" si="51"/>
        <v>0</v>
      </c>
      <c r="Q209" s="14">
        <f t="shared" si="51"/>
        <v>0</v>
      </c>
      <c r="R209" s="14">
        <f t="shared" si="51"/>
        <v>0</v>
      </c>
      <c r="S209" s="14">
        <f t="shared" si="51"/>
        <v>0</v>
      </c>
      <c r="T209" s="14">
        <f t="shared" si="51"/>
        <v>0</v>
      </c>
      <c r="U209" s="14">
        <f t="shared" si="51"/>
        <v>0</v>
      </c>
      <c r="V209" s="14">
        <f t="shared" si="51"/>
        <v>0</v>
      </c>
      <c r="W209" s="14">
        <f t="shared" si="51"/>
        <v>0</v>
      </c>
      <c r="X209" s="14">
        <f t="shared" si="51"/>
        <v>0</v>
      </c>
      <c r="Y209" s="14">
        <f t="shared" si="51"/>
        <v>0</v>
      </c>
      <c r="Z209" s="14">
        <f t="shared" si="51"/>
        <v>0</v>
      </c>
      <c r="AA209" s="14">
        <f t="shared" si="51"/>
        <v>0</v>
      </c>
      <c r="AB209" s="14">
        <f t="shared" si="51"/>
        <v>0</v>
      </c>
      <c r="AC209" s="14">
        <f t="shared" si="51"/>
        <v>0</v>
      </c>
      <c r="AD209" s="14">
        <f t="shared" si="51"/>
        <v>0</v>
      </c>
      <c r="AE209" s="14">
        <f t="shared" si="51"/>
        <v>0</v>
      </c>
      <c r="AF209" s="14">
        <f t="shared" si="51"/>
        <v>0</v>
      </c>
      <c r="AG209" s="14">
        <f t="shared" si="51"/>
        <v>0</v>
      </c>
      <c r="AH209" s="14">
        <f t="shared" si="51"/>
        <v>0</v>
      </c>
      <c r="AI209" s="14">
        <f t="shared" si="51"/>
        <v>0</v>
      </c>
      <c r="AJ209" s="14">
        <f t="shared" si="51"/>
        <v>0</v>
      </c>
      <c r="AK209" s="14">
        <f t="shared" si="51"/>
        <v>0</v>
      </c>
      <c r="AL209" s="14">
        <f t="shared" si="51"/>
        <v>0</v>
      </c>
      <c r="AM209" s="14">
        <f t="shared" si="51"/>
        <v>0</v>
      </c>
      <c r="AN209" s="14">
        <f t="shared" si="51"/>
        <v>634043032</v>
      </c>
      <c r="AO209" s="14">
        <f t="shared" si="51"/>
        <v>8839298</v>
      </c>
      <c r="AP209" s="14">
        <f t="shared" si="51"/>
        <v>642882330</v>
      </c>
    </row>
    <row r="210" spans="1:42" ht="15.75" customHeight="1" x14ac:dyDescent="0.2">
      <c r="A210" s="4" t="s">
        <v>230</v>
      </c>
      <c r="B210" s="4" t="s">
        <v>231</v>
      </c>
      <c r="C210" s="5">
        <v>116288652</v>
      </c>
      <c r="D210" s="6">
        <v>0</v>
      </c>
      <c r="E210" s="6">
        <v>0</v>
      </c>
      <c r="F210" s="6">
        <f>SUM(D210:E210)</f>
        <v>0</v>
      </c>
      <c r="G210" s="6">
        <v>0</v>
      </c>
      <c r="H210" s="6">
        <v>0</v>
      </c>
      <c r="I210" s="6">
        <f>SUM(G210:H210)</f>
        <v>0</v>
      </c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7"/>
      <c r="AG210" s="6"/>
      <c r="AH210" s="6"/>
      <c r="AI210" s="8"/>
      <c r="AJ210" s="6"/>
      <c r="AK210" s="6"/>
      <c r="AL210" s="8"/>
      <c r="AM210" s="6"/>
      <c r="AN210" s="6">
        <f t="shared" si="41"/>
        <v>0</v>
      </c>
      <c r="AO210" s="6">
        <f t="shared" si="41"/>
        <v>0</v>
      </c>
      <c r="AP210" s="6">
        <f t="shared" si="41"/>
        <v>0</v>
      </c>
    </row>
    <row r="211" spans="1:42" ht="15.75" customHeight="1" x14ac:dyDescent="0.2">
      <c r="A211" s="12" t="s">
        <v>232</v>
      </c>
      <c r="B211" s="12"/>
      <c r="C211" s="13"/>
      <c r="D211" s="14">
        <f t="shared" ref="D211:AP211" si="52">SUM(D210)</f>
        <v>0</v>
      </c>
      <c r="E211" s="14">
        <f t="shared" si="52"/>
        <v>0</v>
      </c>
      <c r="F211" s="14">
        <f t="shared" si="52"/>
        <v>0</v>
      </c>
      <c r="G211" s="14">
        <f t="shared" si="52"/>
        <v>0</v>
      </c>
      <c r="H211" s="14">
        <f t="shared" si="52"/>
        <v>0</v>
      </c>
      <c r="I211" s="14">
        <f t="shared" si="52"/>
        <v>0</v>
      </c>
      <c r="J211" s="14">
        <f t="shared" si="52"/>
        <v>0</v>
      </c>
      <c r="K211" s="14">
        <f t="shared" si="52"/>
        <v>0</v>
      </c>
      <c r="L211" s="14">
        <f t="shared" si="52"/>
        <v>0</v>
      </c>
      <c r="M211" s="14">
        <f t="shared" si="52"/>
        <v>0</v>
      </c>
      <c r="N211" s="14">
        <f t="shared" si="52"/>
        <v>0</v>
      </c>
      <c r="O211" s="14">
        <f t="shared" si="52"/>
        <v>0</v>
      </c>
      <c r="P211" s="14">
        <f t="shared" si="52"/>
        <v>0</v>
      </c>
      <c r="Q211" s="14">
        <f t="shared" si="52"/>
        <v>0</v>
      </c>
      <c r="R211" s="14">
        <f t="shared" si="52"/>
        <v>0</v>
      </c>
      <c r="S211" s="14">
        <f t="shared" si="52"/>
        <v>0</v>
      </c>
      <c r="T211" s="14">
        <f t="shared" si="52"/>
        <v>0</v>
      </c>
      <c r="U211" s="14">
        <f t="shared" si="52"/>
        <v>0</v>
      </c>
      <c r="V211" s="14">
        <f t="shared" si="52"/>
        <v>0</v>
      </c>
      <c r="W211" s="14">
        <f t="shared" si="52"/>
        <v>0</v>
      </c>
      <c r="X211" s="14">
        <f t="shared" si="52"/>
        <v>0</v>
      </c>
      <c r="Y211" s="14">
        <f t="shared" si="52"/>
        <v>0</v>
      </c>
      <c r="Z211" s="14">
        <f t="shared" si="52"/>
        <v>0</v>
      </c>
      <c r="AA211" s="14">
        <f t="shared" si="52"/>
        <v>0</v>
      </c>
      <c r="AB211" s="14">
        <f t="shared" si="52"/>
        <v>0</v>
      </c>
      <c r="AC211" s="14">
        <f t="shared" si="52"/>
        <v>0</v>
      </c>
      <c r="AD211" s="14">
        <f t="shared" si="52"/>
        <v>0</v>
      </c>
      <c r="AE211" s="14">
        <f t="shared" si="52"/>
        <v>0</v>
      </c>
      <c r="AF211" s="14">
        <f t="shared" si="52"/>
        <v>0</v>
      </c>
      <c r="AG211" s="14">
        <f t="shared" si="52"/>
        <v>0</v>
      </c>
      <c r="AH211" s="14">
        <f t="shared" si="52"/>
        <v>0</v>
      </c>
      <c r="AI211" s="14">
        <f t="shared" si="52"/>
        <v>0</v>
      </c>
      <c r="AJ211" s="14">
        <f t="shared" si="52"/>
        <v>0</v>
      </c>
      <c r="AK211" s="14">
        <f t="shared" si="52"/>
        <v>0</v>
      </c>
      <c r="AL211" s="14">
        <f t="shared" si="52"/>
        <v>0</v>
      </c>
      <c r="AM211" s="14">
        <f t="shared" si="52"/>
        <v>0</v>
      </c>
      <c r="AN211" s="14">
        <f t="shared" si="52"/>
        <v>0</v>
      </c>
      <c r="AO211" s="14">
        <f t="shared" si="52"/>
        <v>0</v>
      </c>
      <c r="AP211" s="14">
        <f t="shared" si="52"/>
        <v>0</v>
      </c>
    </row>
    <row r="212" spans="1:42" ht="15.75" customHeight="1" x14ac:dyDescent="0.2">
      <c r="A212" s="20" t="s">
        <v>233</v>
      </c>
      <c r="B212" s="20" t="s">
        <v>234</v>
      </c>
      <c r="C212" s="21"/>
      <c r="D212" s="22">
        <f>+D38+D42+D44+D46+D48+D62+D64+D66+D71+D75+D87+D90+D92+D101+D117+D119+D123+D137+D140+D142+D147+D149+D155+D174+D181+D209+D211</f>
        <v>22792962193</v>
      </c>
      <c r="E212" s="22">
        <f>+E38+E42+E44+E46+E48+E62+E64+E66+E71+E75+E87+E90+E92+E101+E117+E119+E123+E137+E140+E142+E147+E149+E155+E174+E181+E209+E211</f>
        <v>2178560842</v>
      </c>
      <c r="F212" s="22">
        <f>+F38+F42+F44+F46+F48+F62+F64+F66+F71+F75+F87+F90+F92+F101+F117+F119+F123+F137+F140+F142+F147+F149+F155+F174+F181+F209+F211</f>
        <v>24971523035</v>
      </c>
      <c r="G212" s="22">
        <f t="shared" ref="G212:AM212" si="53">+G38+G42+G44+G46+G48+G62+G64+G66+G71+G75+G87+G90+G92+G101+G117+G119+G123+G137+G140+G142+G147+G149+G155+G174+G181+G209+G211+G227</f>
        <v>11954930327</v>
      </c>
      <c r="H212" s="22">
        <f t="shared" si="53"/>
        <v>25958344139.540001</v>
      </c>
      <c r="I212" s="22">
        <f>+I38+I42+I44+I46+I48+I62+I64+I66+I71+I75+I87+I90+I92+I101+I117+I119+I123+I137+I140+I142+I147+I149+I155+I174+I181+I209+I211</f>
        <v>37651539709</v>
      </c>
      <c r="J212" s="22">
        <f t="shared" si="53"/>
        <v>0</v>
      </c>
      <c r="K212" s="22">
        <f t="shared" si="53"/>
        <v>0</v>
      </c>
      <c r="L212" s="22">
        <f t="shared" si="53"/>
        <v>0</v>
      </c>
      <c r="M212" s="22">
        <f t="shared" si="53"/>
        <v>0</v>
      </c>
      <c r="N212" s="22">
        <f t="shared" si="53"/>
        <v>0</v>
      </c>
      <c r="O212" s="22">
        <f t="shared" si="53"/>
        <v>0</v>
      </c>
      <c r="P212" s="22">
        <f t="shared" si="53"/>
        <v>0</v>
      </c>
      <c r="Q212" s="22">
        <f t="shared" si="53"/>
        <v>0</v>
      </c>
      <c r="R212" s="22">
        <f t="shared" si="53"/>
        <v>0</v>
      </c>
      <c r="S212" s="22">
        <f t="shared" si="53"/>
        <v>0</v>
      </c>
      <c r="T212" s="22">
        <f t="shared" si="53"/>
        <v>0</v>
      </c>
      <c r="U212" s="22">
        <f t="shared" si="53"/>
        <v>0</v>
      </c>
      <c r="V212" s="22">
        <f t="shared" si="53"/>
        <v>0</v>
      </c>
      <c r="W212" s="22">
        <f t="shared" si="53"/>
        <v>0</v>
      </c>
      <c r="X212" s="22">
        <f t="shared" si="53"/>
        <v>0</v>
      </c>
      <c r="Y212" s="22">
        <f t="shared" si="53"/>
        <v>0</v>
      </c>
      <c r="Z212" s="22">
        <f t="shared" si="53"/>
        <v>0</v>
      </c>
      <c r="AA212" s="22">
        <f t="shared" si="53"/>
        <v>0</v>
      </c>
      <c r="AB212" s="22">
        <f t="shared" si="53"/>
        <v>0</v>
      </c>
      <c r="AC212" s="22">
        <f t="shared" si="53"/>
        <v>0</v>
      </c>
      <c r="AD212" s="22">
        <f t="shared" si="53"/>
        <v>0</v>
      </c>
      <c r="AE212" s="22">
        <f t="shared" si="53"/>
        <v>0</v>
      </c>
      <c r="AF212" s="22">
        <f t="shared" si="53"/>
        <v>0</v>
      </c>
      <c r="AG212" s="22">
        <f t="shared" si="53"/>
        <v>0</v>
      </c>
      <c r="AH212" s="22">
        <f t="shared" si="53"/>
        <v>0</v>
      </c>
      <c r="AI212" s="22">
        <f t="shared" si="53"/>
        <v>0</v>
      </c>
      <c r="AJ212" s="22">
        <f t="shared" si="53"/>
        <v>0</v>
      </c>
      <c r="AK212" s="22">
        <f t="shared" si="53"/>
        <v>0</v>
      </c>
      <c r="AL212" s="22">
        <f t="shared" si="53"/>
        <v>0</v>
      </c>
      <c r="AM212" s="22">
        <f t="shared" si="53"/>
        <v>0</v>
      </c>
      <c r="AN212" s="22">
        <f>+AN38+AN42+AN44+AN46+AN48+AN62+AN64+AN66+AN71+AN75+AN87+AN90+AN92+AN101+AN117+AN119+AN123+AN137+AN140+AN142+AN147+AN149+AN155+AN174+AN181+AN209+AN211</f>
        <v>34747892520</v>
      </c>
      <c r="AO212" s="22">
        <f>+AO38+AO42+AO44+AO46+AO48+AO62+AO64+AO66+AO71+AO75+AO87+AO90+AO92+AO101+AO117+AO119+AO123+AO137+AO140+AO142+AO147+AO149+AO155+AO174+AO181+AO209+AO211</f>
        <v>27875170224</v>
      </c>
      <c r="AP212" s="22">
        <f>+AP38+AP42+AP44+AP46+AP48+AP62+AP64+AP66+AP71+AP75+AP87+AP90+AP92+AP101+AP117+AP119+AP123+AP137+AP140+AP142+AP147+AP149+AP155+AP174+AP181+AP209+AP211</f>
        <v>62623062744</v>
      </c>
    </row>
    <row r="213" spans="1:42" ht="15.75" customHeight="1" x14ac:dyDescent="0.2">
      <c r="A213" s="4" t="s">
        <v>172</v>
      </c>
      <c r="B213" s="4" t="s">
        <v>235</v>
      </c>
      <c r="C213" s="5">
        <v>800246953</v>
      </c>
      <c r="D213" s="6">
        <f>IFERROR(VLOOKUP(#REF!,[1]Hoja1!$A$7:$F$79,6,FALSE),0)</f>
        <v>0</v>
      </c>
      <c r="E213" s="6">
        <f>IFERROR(VLOOKUP(#REF!,[1]Hoja1!$A$7:$G$79,7,FALSE),0)</f>
        <v>0</v>
      </c>
      <c r="F213" s="6">
        <f t="shared" ref="F213:F220" si="54">SUM(D213:E213)</f>
        <v>0</v>
      </c>
      <c r="G213" s="6">
        <v>0</v>
      </c>
      <c r="H213" s="6">
        <v>0</v>
      </c>
      <c r="I213" s="6">
        <f t="shared" ref="I213:I220" si="55">SUM(G213:H213)</f>
        <v>0</v>
      </c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7"/>
      <c r="AG213" s="6"/>
      <c r="AH213" s="6"/>
      <c r="AI213" s="8"/>
      <c r="AJ213" s="6"/>
      <c r="AK213" s="6"/>
      <c r="AL213" s="8"/>
      <c r="AM213" s="6"/>
      <c r="AN213" s="6">
        <f t="shared" ref="AN213:AP220" si="56">+D213+G213+J213+M213+P213+S213+V213+Y213+AB213+AE213+AH213+AK213</f>
        <v>0</v>
      </c>
      <c r="AO213" s="6">
        <f t="shared" si="56"/>
        <v>0</v>
      </c>
      <c r="AP213" s="6">
        <f t="shared" si="56"/>
        <v>0</v>
      </c>
    </row>
    <row r="214" spans="1:42" ht="15.75" customHeight="1" x14ac:dyDescent="0.2">
      <c r="A214" s="4" t="s">
        <v>172</v>
      </c>
      <c r="B214" s="4" t="s">
        <v>236</v>
      </c>
      <c r="C214" s="5">
        <v>800246953</v>
      </c>
      <c r="D214" s="6">
        <f>IFERROR(VLOOKUP(#REF!,[1]Hoja1!$A$7:$F$79,6,FALSE),0)</f>
        <v>0</v>
      </c>
      <c r="E214" s="6">
        <f>IFERROR(VLOOKUP(#REF!,[1]Hoja1!$A$7:$G$79,7,FALSE),0)</f>
        <v>0</v>
      </c>
      <c r="F214" s="6">
        <f t="shared" si="54"/>
        <v>0</v>
      </c>
      <c r="G214" s="6">
        <v>0</v>
      </c>
      <c r="H214" s="6">
        <v>0</v>
      </c>
      <c r="I214" s="6">
        <f t="shared" si="55"/>
        <v>0</v>
      </c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7"/>
      <c r="AG214" s="6"/>
      <c r="AH214" s="6"/>
      <c r="AI214" s="8"/>
      <c r="AJ214" s="6"/>
      <c r="AK214" s="6"/>
      <c r="AL214" s="8"/>
      <c r="AM214" s="6"/>
      <c r="AN214" s="6">
        <f t="shared" si="56"/>
        <v>0</v>
      </c>
      <c r="AO214" s="6">
        <f t="shared" si="56"/>
        <v>0</v>
      </c>
      <c r="AP214" s="6">
        <f t="shared" si="56"/>
        <v>0</v>
      </c>
    </row>
    <row r="215" spans="1:42" ht="15.75" customHeight="1" x14ac:dyDescent="0.2">
      <c r="A215" s="4" t="s">
        <v>172</v>
      </c>
      <c r="B215" s="4" t="s">
        <v>237</v>
      </c>
      <c r="C215" s="5">
        <v>800246953</v>
      </c>
      <c r="D215" s="6">
        <f>IFERROR(VLOOKUP(#REF!,[1]Hoja1!$A$7:$F$79,6,FALSE),0)</f>
        <v>0</v>
      </c>
      <c r="E215" s="6">
        <f>IFERROR(VLOOKUP(#REF!,[1]Hoja1!$A$7:$G$79,7,FALSE),0)</f>
        <v>0</v>
      </c>
      <c r="F215" s="6">
        <f t="shared" si="54"/>
        <v>0</v>
      </c>
      <c r="G215" s="6">
        <v>0</v>
      </c>
      <c r="H215" s="6">
        <v>0</v>
      </c>
      <c r="I215" s="6">
        <f t="shared" si="55"/>
        <v>0</v>
      </c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7"/>
      <c r="AG215" s="6"/>
      <c r="AH215" s="6"/>
      <c r="AI215" s="8"/>
      <c r="AJ215" s="6"/>
      <c r="AK215" s="6"/>
      <c r="AL215" s="8"/>
      <c r="AM215" s="6"/>
      <c r="AN215" s="6">
        <f t="shared" si="56"/>
        <v>0</v>
      </c>
      <c r="AO215" s="6">
        <f t="shared" si="56"/>
        <v>0</v>
      </c>
      <c r="AP215" s="6">
        <f t="shared" si="56"/>
        <v>0</v>
      </c>
    </row>
    <row r="216" spans="1:42" ht="15.75" customHeight="1" x14ac:dyDescent="0.2">
      <c r="A216" s="4" t="s">
        <v>172</v>
      </c>
      <c r="B216" s="4" t="s">
        <v>238</v>
      </c>
      <c r="C216" s="5">
        <v>800246953</v>
      </c>
      <c r="D216" s="6">
        <f>IFERROR(VLOOKUP(#REF!,[1]Hoja1!$A$7:$F$79,6,FALSE),0)</f>
        <v>0</v>
      </c>
      <c r="E216" s="6">
        <f>IFERROR(VLOOKUP(#REF!,[1]Hoja1!$A$7:$G$79,7,FALSE),0)</f>
        <v>0</v>
      </c>
      <c r="F216" s="6">
        <f t="shared" si="54"/>
        <v>0</v>
      </c>
      <c r="G216" s="6">
        <v>0</v>
      </c>
      <c r="H216" s="6">
        <v>0</v>
      </c>
      <c r="I216" s="6">
        <f t="shared" si="55"/>
        <v>0</v>
      </c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7"/>
      <c r="AG216" s="6"/>
      <c r="AH216" s="6"/>
      <c r="AI216" s="8"/>
      <c r="AJ216" s="6"/>
      <c r="AK216" s="6"/>
      <c r="AL216" s="8"/>
      <c r="AM216" s="6"/>
      <c r="AN216" s="6">
        <f t="shared" si="56"/>
        <v>0</v>
      </c>
      <c r="AO216" s="6">
        <f t="shared" si="56"/>
        <v>0</v>
      </c>
      <c r="AP216" s="6">
        <f t="shared" si="56"/>
        <v>0</v>
      </c>
    </row>
    <row r="217" spans="1:42" ht="15.75" customHeight="1" x14ac:dyDescent="0.2">
      <c r="A217" s="4" t="s">
        <v>172</v>
      </c>
      <c r="B217" s="4" t="s">
        <v>239</v>
      </c>
      <c r="C217" s="5">
        <v>800246953</v>
      </c>
      <c r="D217" s="6">
        <v>0</v>
      </c>
      <c r="E217" s="6">
        <v>0</v>
      </c>
      <c r="F217" s="6">
        <f t="shared" si="54"/>
        <v>0</v>
      </c>
      <c r="G217" s="6">
        <v>986414488</v>
      </c>
      <c r="H217" s="6">
        <v>0</v>
      </c>
      <c r="I217" s="6">
        <f t="shared" si="55"/>
        <v>986414488</v>
      </c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7"/>
      <c r="AG217" s="6"/>
      <c r="AH217" s="6"/>
      <c r="AI217" s="8"/>
      <c r="AJ217" s="6"/>
      <c r="AK217" s="6"/>
      <c r="AL217" s="8"/>
      <c r="AM217" s="6"/>
      <c r="AN217" s="6">
        <f t="shared" si="56"/>
        <v>986414488</v>
      </c>
      <c r="AO217" s="6">
        <f t="shared" si="56"/>
        <v>0</v>
      </c>
      <c r="AP217" s="6">
        <f t="shared" si="56"/>
        <v>986414488</v>
      </c>
    </row>
    <row r="218" spans="1:42" ht="15.75" customHeight="1" x14ac:dyDescent="0.2">
      <c r="A218" s="4" t="s">
        <v>240</v>
      </c>
      <c r="B218" s="4" t="s">
        <v>241</v>
      </c>
      <c r="C218" s="5">
        <v>900474727</v>
      </c>
      <c r="D218" s="6">
        <v>0</v>
      </c>
      <c r="E218" s="6">
        <v>0</v>
      </c>
      <c r="F218" s="6">
        <f t="shared" si="54"/>
        <v>0</v>
      </c>
      <c r="G218" s="6">
        <v>660484084</v>
      </c>
      <c r="H218" s="6">
        <v>0</v>
      </c>
      <c r="I218" s="6">
        <f t="shared" si="55"/>
        <v>660484084</v>
      </c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7"/>
      <c r="AG218" s="6"/>
      <c r="AH218" s="6"/>
      <c r="AI218" s="8"/>
      <c r="AJ218" s="6"/>
      <c r="AK218" s="6"/>
      <c r="AL218" s="8"/>
      <c r="AM218" s="6"/>
      <c r="AN218" s="6">
        <f t="shared" si="56"/>
        <v>660484084</v>
      </c>
      <c r="AO218" s="6">
        <f t="shared" si="56"/>
        <v>0</v>
      </c>
      <c r="AP218" s="6">
        <f t="shared" si="56"/>
        <v>660484084</v>
      </c>
    </row>
    <row r="219" spans="1:42" ht="15.75" customHeight="1" x14ac:dyDescent="0.2">
      <c r="A219" s="4" t="s">
        <v>240</v>
      </c>
      <c r="B219" s="4" t="s">
        <v>242</v>
      </c>
      <c r="C219" s="5">
        <v>900474727</v>
      </c>
      <c r="D219" s="6">
        <v>0</v>
      </c>
      <c r="E219" s="6">
        <v>0</v>
      </c>
      <c r="F219" s="6">
        <f t="shared" si="54"/>
        <v>0</v>
      </c>
      <c r="G219" s="6">
        <v>30000000000</v>
      </c>
      <c r="H219" s="6">
        <v>0</v>
      </c>
      <c r="I219" s="6">
        <f t="shared" si="55"/>
        <v>30000000000</v>
      </c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7"/>
      <c r="AG219" s="6"/>
      <c r="AH219" s="6"/>
      <c r="AI219" s="8"/>
      <c r="AJ219" s="6"/>
      <c r="AK219" s="6"/>
      <c r="AL219" s="8"/>
      <c r="AM219" s="6"/>
      <c r="AN219" s="6">
        <f t="shared" si="56"/>
        <v>30000000000</v>
      </c>
      <c r="AO219" s="6">
        <f t="shared" si="56"/>
        <v>0</v>
      </c>
      <c r="AP219" s="6">
        <f t="shared" si="56"/>
        <v>30000000000</v>
      </c>
    </row>
    <row r="220" spans="1:42" ht="15.75" customHeight="1" x14ac:dyDescent="0.2">
      <c r="A220" s="4" t="s">
        <v>240</v>
      </c>
      <c r="B220" s="4" t="s">
        <v>243</v>
      </c>
      <c r="C220" s="5">
        <v>900474727</v>
      </c>
      <c r="D220" s="6">
        <v>0</v>
      </c>
      <c r="E220" s="6">
        <v>0</v>
      </c>
      <c r="F220" s="6">
        <f t="shared" si="54"/>
        <v>0</v>
      </c>
      <c r="G220" s="6">
        <v>111568004</v>
      </c>
      <c r="H220" s="6">
        <v>0</v>
      </c>
      <c r="I220" s="6">
        <f t="shared" si="55"/>
        <v>111568004</v>
      </c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7"/>
      <c r="AG220" s="6"/>
      <c r="AH220" s="6"/>
      <c r="AI220" s="8"/>
      <c r="AJ220" s="6"/>
      <c r="AK220" s="6"/>
      <c r="AL220" s="8"/>
      <c r="AM220" s="6"/>
      <c r="AN220" s="6">
        <f t="shared" si="56"/>
        <v>111568004</v>
      </c>
      <c r="AO220" s="6">
        <f t="shared" si="56"/>
        <v>0</v>
      </c>
      <c r="AP220" s="6">
        <f t="shared" si="56"/>
        <v>111568004</v>
      </c>
    </row>
    <row r="221" spans="1:42" ht="15.75" customHeight="1" x14ac:dyDescent="0.2">
      <c r="A221" s="20" t="s">
        <v>244</v>
      </c>
      <c r="B221" s="20"/>
      <c r="C221" s="21"/>
      <c r="D221" s="22">
        <f>SUM(D213:D216)</f>
        <v>0</v>
      </c>
      <c r="E221" s="22">
        <f>SUM(E213:E216)</f>
        <v>0</v>
      </c>
      <c r="F221" s="22">
        <f>SUM(F213:F216)</f>
        <v>0</v>
      </c>
      <c r="G221" s="22">
        <f>SUM(G213:G220)</f>
        <v>31758466576</v>
      </c>
      <c r="H221" s="22">
        <f>SUM(H213:H220)</f>
        <v>0</v>
      </c>
      <c r="I221" s="22">
        <f>SUM(I213:I220)</f>
        <v>31758466576</v>
      </c>
      <c r="J221" s="22">
        <f t="shared" ref="J221:AP221" si="57">SUM(J213:J220)</f>
        <v>0</v>
      </c>
      <c r="K221" s="22">
        <f t="shared" si="57"/>
        <v>0</v>
      </c>
      <c r="L221" s="22">
        <f t="shared" si="57"/>
        <v>0</v>
      </c>
      <c r="M221" s="22">
        <f t="shared" si="57"/>
        <v>0</v>
      </c>
      <c r="N221" s="22">
        <f t="shared" si="57"/>
        <v>0</v>
      </c>
      <c r="O221" s="22">
        <f t="shared" si="57"/>
        <v>0</v>
      </c>
      <c r="P221" s="22">
        <f t="shared" si="57"/>
        <v>0</v>
      </c>
      <c r="Q221" s="22">
        <f t="shared" si="57"/>
        <v>0</v>
      </c>
      <c r="R221" s="22">
        <f t="shared" si="57"/>
        <v>0</v>
      </c>
      <c r="S221" s="22">
        <f t="shared" si="57"/>
        <v>0</v>
      </c>
      <c r="T221" s="22">
        <f t="shared" si="57"/>
        <v>0</v>
      </c>
      <c r="U221" s="22">
        <f t="shared" si="57"/>
        <v>0</v>
      </c>
      <c r="V221" s="22">
        <f t="shared" si="57"/>
        <v>0</v>
      </c>
      <c r="W221" s="22">
        <f t="shared" si="57"/>
        <v>0</v>
      </c>
      <c r="X221" s="22">
        <f t="shared" si="57"/>
        <v>0</v>
      </c>
      <c r="Y221" s="22">
        <f t="shared" si="57"/>
        <v>0</v>
      </c>
      <c r="Z221" s="22">
        <f t="shared" si="57"/>
        <v>0</v>
      </c>
      <c r="AA221" s="22">
        <f t="shared" si="57"/>
        <v>0</v>
      </c>
      <c r="AB221" s="22">
        <f t="shared" si="57"/>
        <v>0</v>
      </c>
      <c r="AC221" s="22">
        <f t="shared" si="57"/>
        <v>0</v>
      </c>
      <c r="AD221" s="22">
        <f t="shared" si="57"/>
        <v>0</v>
      </c>
      <c r="AE221" s="22">
        <f t="shared" si="57"/>
        <v>0</v>
      </c>
      <c r="AF221" s="22">
        <f t="shared" si="57"/>
        <v>0</v>
      </c>
      <c r="AG221" s="22">
        <f t="shared" si="57"/>
        <v>0</v>
      </c>
      <c r="AH221" s="22">
        <f t="shared" si="57"/>
        <v>0</v>
      </c>
      <c r="AI221" s="22">
        <f t="shared" si="57"/>
        <v>0</v>
      </c>
      <c r="AJ221" s="22">
        <f t="shared" si="57"/>
        <v>0</v>
      </c>
      <c r="AK221" s="22">
        <f t="shared" si="57"/>
        <v>0</v>
      </c>
      <c r="AL221" s="22">
        <f t="shared" si="57"/>
        <v>0</v>
      </c>
      <c r="AM221" s="22">
        <f t="shared" si="57"/>
        <v>0</v>
      </c>
      <c r="AN221" s="22">
        <f t="shared" si="57"/>
        <v>31758466576</v>
      </c>
      <c r="AO221" s="22">
        <f t="shared" si="57"/>
        <v>0</v>
      </c>
      <c r="AP221" s="22">
        <f t="shared" si="57"/>
        <v>31758466576</v>
      </c>
    </row>
    <row r="222" spans="1:42" ht="15.75" customHeight="1" x14ac:dyDescent="0.2">
      <c r="A222" s="4" t="s">
        <v>245</v>
      </c>
      <c r="B222" s="4" t="s">
        <v>245</v>
      </c>
      <c r="C222" s="5"/>
      <c r="D222" s="6">
        <f>IFERROR((VLOOKUP(#REF!,[1]Hoja1!$B$7:$G$79,6,FALSE)),0)</f>
        <v>0</v>
      </c>
      <c r="E222" s="6">
        <v>69965223</v>
      </c>
      <c r="F222" s="6">
        <f>SUM(D222:E222)</f>
        <v>69965223</v>
      </c>
      <c r="G222" s="6">
        <v>0</v>
      </c>
      <c r="H222" s="6">
        <v>51041011</v>
      </c>
      <c r="I222" s="6">
        <f>SUM(G222:H222)</f>
        <v>51041011</v>
      </c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7"/>
      <c r="AG222" s="6"/>
      <c r="AH222" s="6"/>
      <c r="AI222" s="8"/>
      <c r="AJ222" s="6"/>
      <c r="AK222" s="6"/>
      <c r="AL222" s="8"/>
      <c r="AM222" s="6"/>
      <c r="AN222" s="6">
        <f t="shared" ref="AN222:AP225" si="58">+D222+G222+J222+M222+P222+S222+V222+Y222+AB222+AE222+AH222+AK222</f>
        <v>0</v>
      </c>
      <c r="AO222" s="6">
        <f t="shared" si="58"/>
        <v>121006234</v>
      </c>
      <c r="AP222" s="6">
        <f t="shared" si="58"/>
        <v>121006234</v>
      </c>
    </row>
    <row r="223" spans="1:42" ht="15.75" customHeight="1" x14ac:dyDescent="0.2">
      <c r="A223" s="4" t="s">
        <v>246</v>
      </c>
      <c r="B223" s="4" t="s">
        <v>246</v>
      </c>
      <c r="C223" s="5"/>
      <c r="D223" s="6">
        <v>0</v>
      </c>
      <c r="E223" s="6">
        <v>1511800</v>
      </c>
      <c r="F223" s="6">
        <f>SUM(D223:E223)</f>
        <v>1511800</v>
      </c>
      <c r="G223" s="6">
        <v>0</v>
      </c>
      <c r="H223" s="6">
        <v>3570400</v>
      </c>
      <c r="I223" s="6">
        <f>SUM(G223:H223)</f>
        <v>3570400</v>
      </c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7"/>
      <c r="AG223" s="6"/>
      <c r="AH223" s="6"/>
      <c r="AI223" s="8"/>
      <c r="AJ223" s="6"/>
      <c r="AK223" s="6"/>
      <c r="AL223" s="8"/>
      <c r="AM223" s="6"/>
      <c r="AN223" s="6">
        <f t="shared" si="58"/>
        <v>0</v>
      </c>
      <c r="AO223" s="6">
        <f t="shared" si="58"/>
        <v>5082200</v>
      </c>
      <c r="AP223" s="6">
        <f t="shared" si="58"/>
        <v>5082200</v>
      </c>
    </row>
    <row r="224" spans="1:42" ht="15.75" customHeight="1" x14ac:dyDescent="0.2">
      <c r="A224" s="4" t="s">
        <v>247</v>
      </c>
      <c r="B224" s="4" t="s">
        <v>247</v>
      </c>
      <c r="C224" s="5"/>
      <c r="D224" s="6">
        <f>IFERROR((VLOOKUP(#REF!,[1]Hoja1!$B$7:$G$79,6,FALSE)),0)</f>
        <v>0</v>
      </c>
      <c r="E224" s="6">
        <v>176316837</v>
      </c>
      <c r="F224" s="6">
        <f>SUM(D224:E224)</f>
        <v>176316837</v>
      </c>
      <c r="G224" s="6">
        <v>0</v>
      </c>
      <c r="H224" s="6">
        <v>167269091</v>
      </c>
      <c r="I224" s="6">
        <f>SUM(G224:H224)</f>
        <v>167269091</v>
      </c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7"/>
      <c r="AG224" s="6"/>
      <c r="AH224" s="6"/>
      <c r="AI224" s="8"/>
      <c r="AJ224" s="6"/>
      <c r="AK224" s="6"/>
      <c r="AL224" s="8"/>
      <c r="AM224" s="6"/>
      <c r="AN224" s="6">
        <f t="shared" si="58"/>
        <v>0</v>
      </c>
      <c r="AO224" s="6">
        <f t="shared" si="58"/>
        <v>343585928</v>
      </c>
      <c r="AP224" s="6">
        <f t="shared" si="58"/>
        <v>343585928</v>
      </c>
    </row>
    <row r="225" spans="1:42" ht="15.75" customHeight="1" x14ac:dyDescent="0.2">
      <c r="A225" s="4" t="s">
        <v>248</v>
      </c>
      <c r="B225" s="4" t="s">
        <v>248</v>
      </c>
      <c r="C225" s="5"/>
      <c r="D225" s="6">
        <f>IFERROR((VLOOKUP(#REF!,[1]Hoja1!$B$7:$G$79,6,FALSE)),0)</f>
        <v>0</v>
      </c>
      <c r="E225" s="6">
        <v>23044497</v>
      </c>
      <c r="F225" s="6">
        <f>SUM(D225:E225)</f>
        <v>23044497</v>
      </c>
      <c r="G225" s="6">
        <v>0</v>
      </c>
      <c r="H225" s="6">
        <v>27131911</v>
      </c>
      <c r="I225" s="6">
        <f>SUM(G225:H225)</f>
        <v>27131911</v>
      </c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7"/>
      <c r="AG225" s="6"/>
      <c r="AH225" s="6"/>
      <c r="AI225" s="8"/>
      <c r="AJ225" s="6"/>
      <c r="AK225" s="6"/>
      <c r="AL225" s="8"/>
      <c r="AM225" s="6"/>
      <c r="AN225" s="6">
        <f t="shared" si="58"/>
        <v>0</v>
      </c>
      <c r="AO225" s="6">
        <f t="shared" si="58"/>
        <v>50176408</v>
      </c>
      <c r="AP225" s="6">
        <f t="shared" si="58"/>
        <v>50176408</v>
      </c>
    </row>
    <row r="226" spans="1:42" ht="15.75" customHeight="1" x14ac:dyDescent="0.2">
      <c r="A226" s="4" t="s">
        <v>249</v>
      </c>
      <c r="B226" s="4" t="s">
        <v>249</v>
      </c>
      <c r="C226" s="5"/>
      <c r="D226" s="6">
        <f>IFERROR((VLOOKUP(#REF!,[1]Hoja1!$B$7:$G$79,6,FALSE)),0)</f>
        <v>0</v>
      </c>
      <c r="E226" s="6">
        <v>14027616.869999999</v>
      </c>
      <c r="F226" s="6">
        <f>SUM(D226:E226)</f>
        <v>14027616.869999999</v>
      </c>
      <c r="G226" s="6">
        <v>0</v>
      </c>
      <c r="H226" s="6">
        <v>12722344.539999999</v>
      </c>
      <c r="I226" s="6">
        <f>SUM(G226:H226)</f>
        <v>12722344.539999999</v>
      </c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7"/>
      <c r="AG226" s="6"/>
      <c r="AH226" s="6"/>
      <c r="AI226" s="8"/>
      <c r="AJ226" s="6"/>
      <c r="AK226" s="6"/>
      <c r="AL226" s="8"/>
      <c r="AM226" s="6"/>
      <c r="AN226" s="6">
        <f>+D226+G226+J226+M226+P226+S226+V226+Y226+AB226+AE226+AH226+AK226</f>
        <v>0</v>
      </c>
      <c r="AO226" s="6">
        <f>+E226+H226+K226+N226+Q226+T226+W226+Z226+AC226+AF226+AI226+AL226</f>
        <v>26749961.409999996</v>
      </c>
      <c r="AP226" s="6">
        <f>+F226+I226+L226+O226+R226+U226+X226+AA226+AD226+AG226+AJ226+AM226</f>
        <v>26749961.409999996</v>
      </c>
    </row>
    <row r="227" spans="1:42" ht="15.75" customHeight="1" x14ac:dyDescent="0.2">
      <c r="A227" s="20" t="s">
        <v>250</v>
      </c>
      <c r="B227" s="20" t="s">
        <v>234</v>
      </c>
      <c r="C227" s="21"/>
      <c r="D227" s="22">
        <f>SUM(D222:D226)</f>
        <v>0</v>
      </c>
      <c r="E227" s="22">
        <f t="shared" ref="E227:AP227" si="59">SUM(E222:E226)</f>
        <v>284865973.87</v>
      </c>
      <c r="F227" s="22">
        <f t="shared" si="59"/>
        <v>284865973.87</v>
      </c>
      <c r="G227" s="22">
        <f t="shared" si="59"/>
        <v>0</v>
      </c>
      <c r="H227" s="22">
        <f t="shared" si="59"/>
        <v>261734757.53999999</v>
      </c>
      <c r="I227" s="22">
        <f t="shared" si="59"/>
        <v>261734757.53999999</v>
      </c>
      <c r="J227" s="22">
        <f t="shared" si="59"/>
        <v>0</v>
      </c>
      <c r="K227" s="22">
        <f t="shared" si="59"/>
        <v>0</v>
      </c>
      <c r="L227" s="22">
        <f t="shared" si="59"/>
        <v>0</v>
      </c>
      <c r="M227" s="22">
        <f t="shared" si="59"/>
        <v>0</v>
      </c>
      <c r="N227" s="22">
        <f t="shared" si="59"/>
        <v>0</v>
      </c>
      <c r="O227" s="22">
        <f t="shared" si="59"/>
        <v>0</v>
      </c>
      <c r="P227" s="22">
        <f t="shared" si="59"/>
        <v>0</v>
      </c>
      <c r="Q227" s="22">
        <f t="shared" si="59"/>
        <v>0</v>
      </c>
      <c r="R227" s="22">
        <f t="shared" si="59"/>
        <v>0</v>
      </c>
      <c r="S227" s="22">
        <f t="shared" si="59"/>
        <v>0</v>
      </c>
      <c r="T227" s="22">
        <f t="shared" si="59"/>
        <v>0</v>
      </c>
      <c r="U227" s="22">
        <f t="shared" si="59"/>
        <v>0</v>
      </c>
      <c r="V227" s="22">
        <f t="shared" si="59"/>
        <v>0</v>
      </c>
      <c r="W227" s="22">
        <f t="shared" si="59"/>
        <v>0</v>
      </c>
      <c r="X227" s="22">
        <f t="shared" si="59"/>
        <v>0</v>
      </c>
      <c r="Y227" s="22">
        <f t="shared" si="59"/>
        <v>0</v>
      </c>
      <c r="Z227" s="22">
        <f t="shared" si="59"/>
        <v>0</v>
      </c>
      <c r="AA227" s="22">
        <f t="shared" si="59"/>
        <v>0</v>
      </c>
      <c r="AB227" s="22">
        <f t="shared" si="59"/>
        <v>0</v>
      </c>
      <c r="AC227" s="22">
        <f t="shared" si="59"/>
        <v>0</v>
      </c>
      <c r="AD227" s="22">
        <f t="shared" si="59"/>
        <v>0</v>
      </c>
      <c r="AE227" s="22">
        <f t="shared" si="59"/>
        <v>0</v>
      </c>
      <c r="AF227" s="22">
        <f t="shared" si="59"/>
        <v>0</v>
      </c>
      <c r="AG227" s="22">
        <f t="shared" si="59"/>
        <v>0</v>
      </c>
      <c r="AH227" s="22">
        <f t="shared" si="59"/>
        <v>0</v>
      </c>
      <c r="AI227" s="22">
        <f t="shared" si="59"/>
        <v>0</v>
      </c>
      <c r="AJ227" s="22">
        <f t="shared" si="59"/>
        <v>0</v>
      </c>
      <c r="AK227" s="22">
        <f t="shared" si="59"/>
        <v>0</v>
      </c>
      <c r="AL227" s="22">
        <f t="shared" si="59"/>
        <v>0</v>
      </c>
      <c r="AM227" s="22">
        <f t="shared" si="59"/>
        <v>0</v>
      </c>
      <c r="AN227" s="22">
        <f t="shared" si="59"/>
        <v>0</v>
      </c>
      <c r="AO227" s="22">
        <f t="shared" si="59"/>
        <v>546600731.40999997</v>
      </c>
      <c r="AP227" s="22">
        <f t="shared" si="59"/>
        <v>546600731.40999997</v>
      </c>
    </row>
    <row r="228" spans="1:42" ht="15.75" customHeight="1" x14ac:dyDescent="0.2">
      <c r="A228" s="20"/>
      <c r="B228" s="20"/>
      <c r="C228" s="21"/>
      <c r="D228" s="22">
        <f t="shared" ref="D228:AP228" si="60">D212+D221+D227</f>
        <v>22792962193</v>
      </c>
      <c r="E228" s="22">
        <f t="shared" si="60"/>
        <v>2463426815.8699999</v>
      </c>
      <c r="F228" s="22">
        <f t="shared" si="60"/>
        <v>25256389008.869999</v>
      </c>
      <c r="G228" s="22">
        <f t="shared" si="60"/>
        <v>43713396903</v>
      </c>
      <c r="H228" s="22">
        <f t="shared" si="60"/>
        <v>26220078897.080002</v>
      </c>
      <c r="I228" s="22">
        <f t="shared" si="60"/>
        <v>69671741042.539993</v>
      </c>
      <c r="J228" s="22">
        <f t="shared" si="60"/>
        <v>0</v>
      </c>
      <c r="K228" s="22">
        <f t="shared" si="60"/>
        <v>0</v>
      </c>
      <c r="L228" s="22">
        <f t="shared" si="60"/>
        <v>0</v>
      </c>
      <c r="M228" s="22">
        <f t="shared" si="60"/>
        <v>0</v>
      </c>
      <c r="N228" s="22">
        <f t="shared" si="60"/>
        <v>0</v>
      </c>
      <c r="O228" s="22">
        <f t="shared" si="60"/>
        <v>0</v>
      </c>
      <c r="P228" s="22">
        <f t="shared" si="60"/>
        <v>0</v>
      </c>
      <c r="Q228" s="22">
        <f t="shared" si="60"/>
        <v>0</v>
      </c>
      <c r="R228" s="22">
        <f t="shared" si="60"/>
        <v>0</v>
      </c>
      <c r="S228" s="22">
        <f t="shared" si="60"/>
        <v>0</v>
      </c>
      <c r="T228" s="22">
        <f t="shared" si="60"/>
        <v>0</v>
      </c>
      <c r="U228" s="22">
        <f t="shared" si="60"/>
        <v>0</v>
      </c>
      <c r="V228" s="22">
        <f t="shared" si="60"/>
        <v>0</v>
      </c>
      <c r="W228" s="22">
        <f t="shared" si="60"/>
        <v>0</v>
      </c>
      <c r="X228" s="22">
        <f t="shared" si="60"/>
        <v>0</v>
      </c>
      <c r="Y228" s="22">
        <f t="shared" si="60"/>
        <v>0</v>
      </c>
      <c r="Z228" s="22">
        <f t="shared" si="60"/>
        <v>0</v>
      </c>
      <c r="AA228" s="22">
        <f t="shared" si="60"/>
        <v>0</v>
      </c>
      <c r="AB228" s="22">
        <f t="shared" si="60"/>
        <v>0</v>
      </c>
      <c r="AC228" s="22">
        <f t="shared" si="60"/>
        <v>0</v>
      </c>
      <c r="AD228" s="22">
        <f t="shared" si="60"/>
        <v>0</v>
      </c>
      <c r="AE228" s="22">
        <f t="shared" si="60"/>
        <v>0</v>
      </c>
      <c r="AF228" s="22">
        <f t="shared" si="60"/>
        <v>0</v>
      </c>
      <c r="AG228" s="22">
        <f t="shared" si="60"/>
        <v>0</v>
      </c>
      <c r="AH228" s="22">
        <f t="shared" si="60"/>
        <v>0</v>
      </c>
      <c r="AI228" s="22">
        <f t="shared" si="60"/>
        <v>0</v>
      </c>
      <c r="AJ228" s="22">
        <f t="shared" si="60"/>
        <v>0</v>
      </c>
      <c r="AK228" s="22">
        <f t="shared" si="60"/>
        <v>0</v>
      </c>
      <c r="AL228" s="22">
        <f t="shared" si="60"/>
        <v>0</v>
      </c>
      <c r="AM228" s="22">
        <f t="shared" si="60"/>
        <v>0</v>
      </c>
      <c r="AN228" s="22">
        <f t="shared" si="60"/>
        <v>66506359096</v>
      </c>
      <c r="AO228" s="22">
        <f t="shared" si="60"/>
        <v>28421770955.41</v>
      </c>
      <c r="AP228" s="22">
        <f t="shared" si="60"/>
        <v>94928130051.410004</v>
      </c>
    </row>
    <row r="230" spans="1:42" x14ac:dyDescent="0.2"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</row>
    <row r="231" spans="1:42" x14ac:dyDescent="0.2">
      <c r="G231" s="23"/>
      <c r="H231" s="24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</row>
    <row r="232" spans="1:42" x14ac:dyDescent="0.2">
      <c r="G232" s="23"/>
      <c r="H232" s="24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  <c r="AN232" s="23"/>
    </row>
  </sheetData>
  <mergeCells count="16">
    <mergeCell ref="S8:U8"/>
    <mergeCell ref="B8:B9"/>
    <mergeCell ref="A8:A9"/>
    <mergeCell ref="A2:AP5"/>
    <mergeCell ref="D8:F8"/>
    <mergeCell ref="G8:I8"/>
    <mergeCell ref="J8:L8"/>
    <mergeCell ref="M8:O8"/>
    <mergeCell ref="P8:R8"/>
    <mergeCell ref="AN8:AP8"/>
    <mergeCell ref="V8:X8"/>
    <mergeCell ref="Y8:AA8"/>
    <mergeCell ref="AB8:AD8"/>
    <mergeCell ref="AE8:AG8"/>
    <mergeCell ref="AH8:AJ8"/>
    <mergeCell ref="AK8:AM8"/>
  </mergeCells>
  <conditionalFormatting sqref="AL226">
    <cfRule type="expression" dxfId="53" priority="802">
      <formula>#REF!="A9"</formula>
    </cfRule>
    <cfRule type="expression" dxfId="52" priority="803">
      <formula>#REF!="A8"</formula>
    </cfRule>
    <cfRule type="expression" dxfId="51" priority="804">
      <formula>#REF!="A7"</formula>
    </cfRule>
    <cfRule type="expression" dxfId="50" priority="805">
      <formula>#REF!="A6"</formula>
    </cfRule>
    <cfRule type="expression" dxfId="49" priority="806">
      <formula>#REF!="A5"</formula>
    </cfRule>
    <cfRule type="expression" dxfId="48" priority="807">
      <formula>#REF!="A4"</formula>
    </cfRule>
    <cfRule type="expression" dxfId="47" priority="808">
      <formula>#REF!="A3"</formula>
    </cfRule>
    <cfRule type="expression" dxfId="46" priority="809">
      <formula>#REF!="A2"</formula>
    </cfRule>
    <cfRule type="expression" dxfId="45" priority="810">
      <formula>#REF!="A1"</formula>
    </cfRule>
    <cfRule type="expression" dxfId="44" priority="811">
      <formula>#REF!="A9"</formula>
    </cfRule>
    <cfRule type="expression" dxfId="43" priority="812">
      <formula>#REF!="A8"</formula>
    </cfRule>
    <cfRule type="expression" dxfId="42" priority="813">
      <formula>#REF!="A7"</formula>
    </cfRule>
    <cfRule type="expression" dxfId="41" priority="814">
      <formula>#REF!="A6"</formula>
    </cfRule>
    <cfRule type="expression" dxfId="40" priority="815">
      <formula>#REF!="A5"</formula>
    </cfRule>
    <cfRule type="expression" dxfId="39" priority="816">
      <formula>#REF!="A4"</formula>
    </cfRule>
    <cfRule type="expression" dxfId="38" priority="817">
      <formula>#REF!="A3"</formula>
    </cfRule>
    <cfRule type="expression" dxfId="37" priority="818">
      <formula>#REF!="A2"</formula>
    </cfRule>
    <cfRule type="expression" dxfId="36" priority="819">
      <formula>#REF!="A1"</formula>
    </cfRule>
  </conditionalFormatting>
  <conditionalFormatting sqref="B216:B220">
    <cfRule type="expression" dxfId="35" priority="793">
      <formula>#REF!="A9"</formula>
    </cfRule>
    <cfRule type="expression" dxfId="34" priority="794">
      <formula>#REF!="A8"</formula>
    </cfRule>
    <cfRule type="expression" dxfId="33" priority="795">
      <formula>#REF!="A7"</formula>
    </cfRule>
    <cfRule type="expression" dxfId="32" priority="796">
      <formula>#REF!="A6"</formula>
    </cfRule>
    <cfRule type="expression" dxfId="31" priority="797">
      <formula>#REF!="A5"</formula>
    </cfRule>
    <cfRule type="expression" dxfId="30" priority="798">
      <formula>#REF!="A4"</formula>
    </cfRule>
    <cfRule type="expression" dxfId="29" priority="799">
      <formula>#REF!="A3"</formula>
    </cfRule>
    <cfRule type="expression" dxfId="28" priority="800">
      <formula>#REF!="A2"</formula>
    </cfRule>
    <cfRule type="expression" dxfId="27" priority="801">
      <formula>#REF!="A1"</formula>
    </cfRule>
  </conditionalFormatting>
  <conditionalFormatting sqref="AL216:AL220">
    <cfRule type="expression" dxfId="26" priority="775">
      <formula>#REF!="A9"</formula>
    </cfRule>
    <cfRule type="expression" dxfId="25" priority="776">
      <formula>#REF!="A8"</formula>
    </cfRule>
    <cfRule type="expression" dxfId="24" priority="777">
      <formula>#REF!="A7"</formula>
    </cfRule>
    <cfRule type="expression" dxfId="23" priority="778">
      <formula>#REF!="A6"</formula>
    </cfRule>
    <cfRule type="expression" dxfId="22" priority="779">
      <formula>#REF!="A5"</formula>
    </cfRule>
    <cfRule type="expression" dxfId="21" priority="780">
      <formula>#REF!="A4"</formula>
    </cfRule>
    <cfRule type="expression" dxfId="20" priority="781">
      <formula>#REF!="A3"</formula>
    </cfRule>
    <cfRule type="expression" dxfId="19" priority="782">
      <formula>#REF!="A2"</formula>
    </cfRule>
    <cfRule type="expression" dxfId="18" priority="783">
      <formula>#REF!="A1"</formula>
    </cfRule>
    <cfRule type="expression" dxfId="17" priority="784">
      <formula>#REF!="A9"</formula>
    </cfRule>
    <cfRule type="expression" dxfId="16" priority="785">
      <formula>#REF!="A8"</formula>
    </cfRule>
    <cfRule type="expression" dxfId="15" priority="786">
      <formula>#REF!="A7"</formula>
    </cfRule>
    <cfRule type="expression" dxfId="14" priority="787">
      <formula>#REF!="A6"</formula>
    </cfRule>
    <cfRule type="expression" dxfId="13" priority="788">
      <formula>#REF!="A5"</formula>
    </cfRule>
    <cfRule type="expression" dxfId="12" priority="789">
      <formula>#REF!="A4"</formula>
    </cfRule>
    <cfRule type="expression" dxfId="11" priority="790">
      <formula>#REF!="A3"</formula>
    </cfRule>
    <cfRule type="expression" dxfId="10" priority="791">
      <formula>#REF!="A2"</formula>
    </cfRule>
    <cfRule type="expression" dxfId="9" priority="792">
      <formula>#REF!="A1"</formula>
    </cfRule>
  </conditionalFormatting>
  <conditionalFormatting sqref="AN230">
    <cfRule type="expression" dxfId="8" priority="766">
      <formula>#REF!="A9"</formula>
    </cfRule>
    <cfRule type="expression" dxfId="7" priority="767">
      <formula>#REF!="A8"</formula>
    </cfRule>
    <cfRule type="expression" dxfId="6" priority="768">
      <formula>#REF!="A7"</formula>
    </cfRule>
    <cfRule type="expression" dxfId="5" priority="769">
      <formula>#REF!="A6"</formula>
    </cfRule>
    <cfRule type="expression" dxfId="4" priority="770">
      <formula>#REF!="A5"</formula>
    </cfRule>
    <cfRule type="expression" dxfId="3" priority="771">
      <formula>#REF!="A4"</formula>
    </cfRule>
    <cfRule type="expression" dxfId="2" priority="772">
      <formula>#REF!="A3"</formula>
    </cfRule>
    <cfRule type="expression" dxfId="1" priority="773">
      <formula>#REF!="A2"</formula>
    </cfRule>
    <cfRule type="expression" dxfId="0" priority="774">
      <formula>#REF!="A1"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ADM-CAR-012 Cartera 12</dc:creator>
  <cp:lastModifiedBy>ADM-CAR-007 Cartera 7</cp:lastModifiedBy>
  <dcterms:created xsi:type="dcterms:W3CDTF">2025-03-19T20:34:51Z</dcterms:created>
  <dcterms:modified xsi:type="dcterms:W3CDTF">2025-03-20T21:43:17Z</dcterms:modified>
</cp:coreProperties>
</file>